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9"/>
  </bookViews>
  <sheets>
    <sheet name="见犊补母" sheetId="1" r:id="rId1"/>
    <sheet name="基础母牛补栏" sheetId="2" r:id="rId2"/>
    <sheet name="基础母羊补栏" sheetId="3" r:id="rId3"/>
    <sheet name="养殖棚圈建设" sheetId="4" r:id="rId4"/>
    <sheet name="生猪养殖" sheetId="5" r:id="rId5"/>
    <sheet name="马铃薯种植" sheetId="6" r:id="rId6"/>
    <sheet name="小杂粮种植" sheetId="7" r:id="rId7"/>
    <sheet name="瓜菜种植" sheetId="8" r:id="rId8"/>
    <sheet name="油料种植" sheetId="9" r:id="rId9"/>
    <sheet name="饲草种植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<sst xmlns="http://schemas.openxmlformats.org/spreadsheetml/2006/main" count="748" uniqueCount="151">
  <si>
    <t xml:space="preserve">项目绩效目标自评表 </t>
  </si>
  <si>
    <t>（2024年度）</t>
  </si>
  <si>
    <t>项目名称</t>
  </si>
  <si>
    <t>2024年见犊补母补助项目</t>
  </si>
  <si>
    <t>填报人姓名及电话</t>
  </si>
  <si>
    <t>董晓利
18195588704</t>
  </si>
  <si>
    <t>主管部门</t>
  </si>
  <si>
    <t>海原县农业农村局</t>
  </si>
  <si>
    <t>实施单位</t>
  </si>
  <si>
    <t>各乡镇</t>
  </si>
  <si>
    <t>资金
情况
（万元）</t>
  </si>
  <si>
    <t>类别</t>
  </si>
  <si>
    <t>预算安排</t>
  </si>
  <si>
    <t>实际执行</t>
  </si>
  <si>
    <t>分值</t>
  </si>
  <si>
    <t>执行率</t>
  </si>
  <si>
    <t>得分</t>
  </si>
  <si>
    <t>年度金额：</t>
  </si>
  <si>
    <t>其中：中央衔接资金</t>
  </si>
  <si>
    <t>　　 自治区衔接资金</t>
  </si>
  <si>
    <t>专项资金</t>
  </si>
  <si>
    <t>市县配套资金</t>
  </si>
  <si>
    <t>其他资金</t>
  </si>
  <si>
    <t>年度
总体
目标</t>
  </si>
  <si>
    <t>年初设定目标</t>
  </si>
  <si>
    <t>年度目标完成情况</t>
  </si>
  <si>
    <t>脱贫户和监测户见犊补母15000头，保障脱贫户和监测户当年出生牛犊的基础母牛全覆盖。</t>
  </si>
  <si>
    <t>脱贫户和监测户见犊补母13257头，保障脱贫户和监测户当年出生牛犊的基础母牛全覆盖。</t>
  </si>
  <si>
    <t>绩
效
指
标</t>
  </si>
  <si>
    <t>一级             指标</t>
  </si>
  <si>
    <t>二级           指标</t>
  </si>
  <si>
    <t>三级指标</t>
  </si>
  <si>
    <t>目标值</t>
  </si>
  <si>
    <t>完成值</t>
  </si>
  <si>
    <t>偏差原因        及改进措施</t>
  </si>
  <si>
    <t>产出          指标（50分）</t>
  </si>
  <si>
    <t>数量指标（15分）</t>
  </si>
  <si>
    <t>新增牛犊数量（头）</t>
  </si>
  <si>
    <t>质量指标（15分）</t>
  </si>
  <si>
    <t>新增牛犊存活率</t>
  </si>
  <si>
    <t>项目资金使用
合规性</t>
  </si>
  <si>
    <t>合规</t>
  </si>
  <si>
    <t>时效指标（10分）</t>
  </si>
  <si>
    <t>项目资金拨付到位及时率</t>
  </si>
  <si>
    <t>成本指标（10分）</t>
  </si>
  <si>
    <t>每头牛犊补助标准（元/头）</t>
  </si>
  <si>
    <t>效益        指标（40分）</t>
  </si>
  <si>
    <t>经济效益指标（7分）</t>
  </si>
  <si>
    <t>养殖户新增牛犊增加经济收入（元/头）</t>
  </si>
  <si>
    <t>社会效益指标（7分）</t>
  </si>
  <si>
    <t>受益养殖户户数</t>
  </si>
  <si>
    <t>对全县肉牛养殖产业发展</t>
  </si>
  <si>
    <t>有效促进</t>
  </si>
  <si>
    <t>对全县养殖规模稳定扩大促进作用</t>
  </si>
  <si>
    <t>不断加强</t>
  </si>
  <si>
    <t>肉牛品质提升对养殖户增收促进作用</t>
  </si>
  <si>
    <t>有效发挥</t>
  </si>
  <si>
    <t>生态效益指标（6分）</t>
  </si>
  <si>
    <t>县域动物疫控管理水平</t>
  </si>
  <si>
    <t>促进提升</t>
  </si>
  <si>
    <t>可持续影响指标（10分）</t>
  </si>
  <si>
    <t>肉牛养殖产业扶持机制</t>
  </si>
  <si>
    <t>建立完善</t>
  </si>
  <si>
    <t>满意度指标（10分）</t>
  </si>
  <si>
    <t>受益养殖户满意度</t>
  </si>
  <si>
    <r>
      <rPr>
        <sz val="9"/>
        <color theme="1"/>
        <rFont val="SimSun"/>
        <charset val="134"/>
      </rPr>
      <t>≧</t>
    </r>
    <r>
      <rPr>
        <sz val="9"/>
        <color theme="1"/>
        <rFont val="仿宋"/>
        <charset val="134"/>
      </rPr>
      <t>95%</t>
    </r>
  </si>
  <si>
    <t>总分</t>
  </si>
  <si>
    <t>2024年新增基础母牛补助项目</t>
  </si>
  <si>
    <t>通过实施产业项目，新增高端基础母牛4750头，带动脱贫户、监测对象发展产业提高收入，实现稳定增收、降低返贫风险.</t>
  </si>
  <si>
    <t>完成基础母牛补栏4725头</t>
  </si>
  <si>
    <t>新增高端基础母牛数量</t>
  </si>
  <si>
    <t>新增高端基础母牛检验检疫结果</t>
  </si>
  <si>
    <t>合格</t>
  </si>
  <si>
    <t>项目资金使用合规性</t>
  </si>
  <si>
    <t>每头基础母牛引进补助标准（元/头）</t>
  </si>
  <si>
    <t>养殖户新增高端基础母牛增加经济收入（元/头）</t>
  </si>
  <si>
    <t>对全县肉牛养殖产业发展带动能力</t>
  </si>
  <si>
    <t>不断增强</t>
  </si>
  <si>
    <t>2024年新增基础母羊补助项目</t>
  </si>
  <si>
    <t>为全县脱贫户和监测户新增基础母羊60000只，带动脱贫户和监测对象发展产业提高收入，实现稳定增收、降低返贫风险。</t>
  </si>
  <si>
    <t>完成基础母羊补栏64515头</t>
  </si>
  <si>
    <t>新增基础母羊数量（只）</t>
  </si>
  <si>
    <t>新增基础羊牛检验检疫结果</t>
  </si>
  <si>
    <t>新增基础母羊任务完成及时率</t>
  </si>
  <si>
    <t>每只基础母羊引进补助标准（元/头）</t>
  </si>
  <si>
    <t>养殖户新增高端基础母牛增加经济收入（元/头））</t>
  </si>
  <si>
    <t>对全县养殖产业发展带动能力</t>
  </si>
  <si>
    <t>羊肉品质提升对养殖户增收促进作用</t>
  </si>
  <si>
    <t>养殖产业扶持机制</t>
  </si>
  <si>
    <t>2024年养殖棚圈建设补助项目</t>
  </si>
  <si>
    <t>新建80平方米上棚圈130座。通过项目实施，带动脱贫户和监测对象，提升养殖设施建设水平，实现稳定增收、降低返贫风险</t>
  </si>
  <si>
    <t>完成养殖棚圈建设127座</t>
  </si>
  <si>
    <t>新建养殖圈棚数量</t>
  </si>
  <si>
    <t>新建养殖圈棚面积标准</t>
  </si>
  <si>
    <t>≧80平方米</t>
  </si>
  <si>
    <t>新建圈棚工程验收合格率</t>
  </si>
  <si>
    <t>每座圈棚补助标准（元/座）</t>
  </si>
  <si>
    <t>养殖户新建圈棚节约投资成本（座/元）</t>
  </si>
  <si>
    <t>品质提升对养殖户增收促进作用</t>
  </si>
  <si>
    <t>2024年生猪养殖补助项目</t>
  </si>
  <si>
    <t>新增生猪养殖6000头，带动脱贫户和监测对象发展产业提高收入，实现稳定增收、降低返贫风险</t>
  </si>
  <si>
    <t>完成养生猪养殖5913头</t>
  </si>
  <si>
    <t>新增生猪存栏数量</t>
  </si>
  <si>
    <t>新增生猪检验检疫结果</t>
  </si>
  <si>
    <t>每头生猪补助标准（元/头）</t>
  </si>
  <si>
    <t>养殖户新增生猪增加经济收入（元/头）</t>
  </si>
  <si>
    <t>对全县生猪养殖产业发展带动能力</t>
  </si>
  <si>
    <t>生猪存栏量提升对养殖户增收促进作用</t>
  </si>
  <si>
    <t>生猪牛养殖产业扶持机制</t>
  </si>
  <si>
    <t>2024年马铃薯种植补助项目</t>
  </si>
  <si>
    <t>完成马铃薯种植49000亩，带动脱贫户和监测对象发展产业提高收入，实现稳定增收、降低返贫风险</t>
  </si>
  <si>
    <t>完成马铃薯种植41283.66亩</t>
  </si>
  <si>
    <t>新增马铃薯种植面积</t>
  </si>
  <si>
    <t>新增种植马铃薯种植成活率</t>
  </si>
  <si>
    <t>≧95%</t>
  </si>
  <si>
    <t>时效指标（16分）</t>
  </si>
  <si>
    <t>每亩种植补助标准（元/亩）</t>
  </si>
  <si>
    <t>新增种植户增加经济收入（元/亩）</t>
  </si>
  <si>
    <t>受益种植户户数</t>
  </si>
  <si>
    <t>对全县马铃薯产业发展带动能力</t>
  </si>
  <si>
    <t>种植面积扩大对农户增收促进作用</t>
  </si>
  <si>
    <t>县域农技服务管理水平</t>
  </si>
  <si>
    <t>马铃薯种植产业扶持机制</t>
  </si>
  <si>
    <t>种植户满意度</t>
  </si>
  <si>
    <t>2024年小杂粮种植补助项目</t>
  </si>
  <si>
    <t>完成小杂粮种植232000亩，带动脱贫户和监测对象发展产业提高收入，实现稳定增收、降低返贫风险</t>
  </si>
  <si>
    <t>完成小杂粮种植226333.66亩</t>
  </si>
  <si>
    <t>新增小杂粮种植面积</t>
  </si>
  <si>
    <t>小杂粮种植成活率</t>
  </si>
  <si>
    <t>对地方特色产业发展带动能力</t>
  </si>
  <si>
    <t>特色小杂粮种植产业扶持机制</t>
  </si>
  <si>
    <t>2024年瓜菜种植补助项目</t>
  </si>
  <si>
    <t>完成瓜菜种植36500亩，带动脱贫户和监测对象发展产业提高收入，实现稳定增收、降低返贫风险</t>
  </si>
  <si>
    <t>完成瓜菜种植30974亩</t>
  </si>
  <si>
    <t>完成瓜菜种植面积</t>
  </si>
  <si>
    <t>特色品种种植成活率</t>
  </si>
  <si>
    <t>特色瓜菜种植产业扶持机制</t>
  </si>
  <si>
    <t>2024年油料作物种植补助项目</t>
  </si>
  <si>
    <t>完成油料种植50000亩，带动脱贫户和监测对象发展产业提高收入，实现稳定增收、降低返贫风险</t>
  </si>
  <si>
    <t>完成油料种植54540亩</t>
  </si>
  <si>
    <t>完成油料种植面积</t>
  </si>
  <si>
    <t>油料种植成活率</t>
  </si>
  <si>
    <t>油料种植产业扶持机制</t>
  </si>
  <si>
    <t>2024年饲草种植补助项目</t>
  </si>
  <si>
    <t>完成饲草种植275933亩，带动脱贫户和监测对象发展产业提高收入，实现稳定增收、降低返贫风险</t>
  </si>
  <si>
    <t>完成饲草种植268461.18亩</t>
  </si>
  <si>
    <t>完成饲草种植面积</t>
  </si>
  <si>
    <t>新增饲草亩均产草量</t>
  </si>
  <si>
    <t>达到质量要求</t>
  </si>
  <si>
    <t>饲草种植面积扩大对养殖户增收促进作用</t>
  </si>
  <si>
    <t>饲草种植产业扶持机制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</si>
</sst>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6">
    <font>
      <sz val="11"/>
      <color theme="1"/>
      <name val="宋体"/>
      <charset val="134"/>
      <scheme val="minor"/>
    </font>
    <font>
      <b/>
      <sz val="18"/>
      <name val="方正公文黑体"/>
      <charset val="134"/>
    </font>
    <font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color indexed="8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b/>
      <sz val="9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theme="1"/>
      <name val="SimSun"/>
      <charset val="134"/>
    </font>
    <font>
      <b/>
      <sz val="9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5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43" fontId="6" fillId="0" borderId="1" xfId="1" applyNumberFormat="1" applyFont="1" applyBorder="1" applyAlignment="1">
      <alignment horizontal="center" vertical="center"/>
    </xf>
    <xf numFmtId="43" fontId="7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right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right" vertical="center"/>
    </xf>
    <xf numFmtId="43" fontId="7" fillId="0" borderId="1" xfId="1" applyNumberFormat="1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9" fontId="11" fillId="0" borderId="1" xfId="49" applyNumberFormat="1" applyFont="1" applyBorder="1" applyAlignment="1">
      <alignment horizontal="center" vertical="center" wrapText="1"/>
    </xf>
    <xf numFmtId="176" fontId="4" fillId="0" borderId="5" xfId="49" applyNumberFormat="1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176" fontId="4" fillId="0" borderId="6" xfId="49" applyNumberFormat="1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176" fontId="4" fillId="0" borderId="7" xfId="49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7" fillId="0" borderId="1" xfId="49" applyNumberFormat="1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1" fillId="0" borderId="0" xfId="49" applyNumberFormat="1" applyFont="1" applyAlignment="1">
      <alignment horizontal="center" vertical="center" wrapText="1"/>
    </xf>
    <xf numFmtId="177" fontId="2" fillId="0" borderId="0" xfId="49" applyNumberFormat="1" applyFont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 applyProtection="1">
      <alignment horizontal="center" vertical="center" wrapText="1"/>
      <protection locked="0"/>
    </xf>
    <xf numFmtId="177" fontId="6" fillId="0" borderId="1" xfId="1" applyNumberFormat="1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 wrapText="1"/>
    </xf>
    <xf numFmtId="177" fontId="9" fillId="0" borderId="1" xfId="49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49" fontId="7" fillId="0" borderId="1" xfId="49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I31"/>
  <sheetViews>
    <sheetView topLeftCell="A4" workbookViewId="0">
      <selection activeCell="K20" sqref="K20"/>
    </sheetView>
  </sheetViews>
  <sheetFormatPr defaultColWidth="9" defaultRowHeight="13.5"/>
  <cols>
    <col min="1" max="1" width="4.75" style="56" customWidth="1"/>
    <col min="2" max="2" width="8.89166666666667" style="56" customWidth="1"/>
    <col min="3" max="3" width="9" style="56" customWidth="1"/>
    <col min="4" max="4" width="12.875" style="56" customWidth="1"/>
    <col min="5" max="5" width="9.125" style="56" customWidth="1"/>
    <col min="6" max="7" width="9.775" style="56" customWidth="1"/>
    <col min="8" max="8" width="7.775" style="56" customWidth="1"/>
    <col min="9" max="9" width="12.6666666666667" style="57" customWidth="1"/>
  </cols>
  <sheetData>
    <row r="4" ht="22.5" spans="1:9">
      <c r="A4" s="1" t="s">
        <v>0</v>
      </c>
      <c r="B4" s="1"/>
      <c r="C4" s="1"/>
      <c r="D4" s="1"/>
      <c r="E4" s="1"/>
      <c r="F4" s="1"/>
      <c r="G4" s="1"/>
      <c r="H4" s="1"/>
      <c r="I4" s="43"/>
    </row>
    <row r="5" ht="14.25" spans="1:9">
      <c r="A5" s="2" t="s">
        <v>1</v>
      </c>
      <c r="B5" s="2"/>
      <c r="C5" s="2"/>
      <c r="D5" s="2"/>
      <c r="E5" s="2"/>
      <c r="F5" s="2"/>
      <c r="G5" s="2"/>
      <c r="H5" s="2"/>
      <c r="I5" s="44"/>
    </row>
    <row r="6" ht="24" spans="1:9">
      <c r="A6" s="3" t="s">
        <v>2</v>
      </c>
      <c r="B6" s="3"/>
      <c r="C6" s="3" t="s">
        <v>3</v>
      </c>
      <c r="D6" s="3"/>
      <c r="E6" s="4"/>
      <c r="F6" s="3" t="s">
        <v>4</v>
      </c>
      <c r="G6" s="5" t="s">
        <v>5</v>
      </c>
      <c r="H6" s="5"/>
      <c r="I6" s="45"/>
    </row>
    <row r="7" ht="20" customHeight="1" spans="1:9">
      <c r="A7" s="3" t="s">
        <v>6</v>
      </c>
      <c r="B7" s="3"/>
      <c r="C7" s="6" t="s">
        <v>7</v>
      </c>
      <c r="D7" s="7"/>
      <c r="E7" s="8"/>
      <c r="F7" s="3" t="s">
        <v>8</v>
      </c>
      <c r="G7" s="5" t="s">
        <v>9</v>
      </c>
      <c r="H7" s="5"/>
      <c r="I7" s="45"/>
    </row>
    <row r="8" ht="20" customHeight="1" spans="1:9">
      <c r="A8" s="3" t="s">
        <v>10</v>
      </c>
      <c r="B8" s="3" t="s">
        <v>11</v>
      </c>
      <c r="C8" s="3"/>
      <c r="D8" s="3" t="s">
        <v>12</v>
      </c>
      <c r="E8" s="3" t="s">
        <v>13</v>
      </c>
      <c r="F8" s="3"/>
      <c r="G8" s="9" t="s">
        <v>14</v>
      </c>
      <c r="H8" s="3" t="s">
        <v>15</v>
      </c>
      <c r="I8" s="46" t="s">
        <v>16</v>
      </c>
    </row>
    <row r="9" ht="20" customHeight="1" spans="1:9">
      <c r="A9" s="3"/>
      <c r="B9" s="10" t="s">
        <v>17</v>
      </c>
      <c r="C9" s="10"/>
      <c r="D9" s="11">
        <v>1500</v>
      </c>
      <c r="E9" s="12">
        <v>1403.4</v>
      </c>
      <c r="F9" s="12"/>
      <c r="G9" s="13">
        <v>10</v>
      </c>
      <c r="H9" s="14">
        <f>E9/D9</f>
        <v>0.9356</v>
      </c>
      <c r="I9" s="47">
        <v>9.4</v>
      </c>
    </row>
    <row r="10" ht="20" customHeight="1" spans="1:9">
      <c r="A10" s="3"/>
      <c r="B10" s="15" t="s">
        <v>18</v>
      </c>
      <c r="C10" s="15"/>
      <c r="D10" s="16">
        <v>1500</v>
      </c>
      <c r="E10" s="16">
        <v>1403.4</v>
      </c>
      <c r="F10" s="16"/>
      <c r="G10" s="17"/>
      <c r="H10" s="14">
        <f>E10/D10</f>
        <v>0.9356</v>
      </c>
      <c r="I10" s="48"/>
    </row>
    <row r="11" ht="20" customHeight="1" spans="1:9">
      <c r="A11" s="3"/>
      <c r="B11" s="18" t="s">
        <v>19</v>
      </c>
      <c r="C11" s="18"/>
      <c r="D11" s="16">
        <v>0</v>
      </c>
      <c r="E11" s="12"/>
      <c r="F11" s="12"/>
      <c r="G11" s="17"/>
      <c r="H11" s="14"/>
      <c r="I11" s="48"/>
    </row>
    <row r="12" ht="20" customHeight="1" spans="1:9">
      <c r="A12" s="3"/>
      <c r="B12" s="15" t="s">
        <v>20</v>
      </c>
      <c r="C12" s="15"/>
      <c r="D12" s="16">
        <v>0</v>
      </c>
      <c r="E12" s="16"/>
      <c r="F12" s="16"/>
      <c r="G12" s="17"/>
      <c r="H12" s="14"/>
      <c r="I12" s="48"/>
    </row>
    <row r="13" ht="20" customHeight="1" spans="1:9">
      <c r="A13" s="3"/>
      <c r="B13" s="18" t="s">
        <v>21</v>
      </c>
      <c r="C13" s="18"/>
      <c r="D13" s="19">
        <v>0</v>
      </c>
      <c r="E13" s="19"/>
      <c r="F13" s="19"/>
      <c r="G13" s="20"/>
      <c r="H13" s="14"/>
      <c r="I13" s="49"/>
    </row>
    <row r="14" ht="20" customHeight="1" spans="1:9">
      <c r="A14" s="3"/>
      <c r="B14" s="15" t="s">
        <v>22</v>
      </c>
      <c r="C14" s="15"/>
      <c r="D14" s="16">
        <v>0</v>
      </c>
      <c r="E14" s="16"/>
      <c r="F14" s="16"/>
      <c r="G14" s="17"/>
      <c r="H14" s="17"/>
      <c r="I14" s="48"/>
    </row>
    <row r="15" ht="20" customHeight="1" spans="1:9">
      <c r="A15" s="3" t="s">
        <v>23</v>
      </c>
      <c r="B15" s="21" t="s">
        <v>24</v>
      </c>
      <c r="C15" s="21"/>
      <c r="D15" s="21"/>
      <c r="E15" s="21"/>
      <c r="F15" s="22" t="s">
        <v>25</v>
      </c>
      <c r="G15" s="22"/>
      <c r="H15" s="22"/>
      <c r="I15" s="50"/>
    </row>
    <row r="16" ht="48" customHeight="1" spans="1:9">
      <c r="A16" s="3"/>
      <c r="B16" s="23" t="s">
        <v>26</v>
      </c>
      <c r="C16" s="23"/>
      <c r="D16" s="23"/>
      <c r="E16" s="23"/>
      <c r="F16" s="23" t="s">
        <v>27</v>
      </c>
      <c r="G16" s="23"/>
      <c r="H16" s="23"/>
      <c r="I16" s="51"/>
    </row>
    <row r="17" ht="22.5" spans="1:9">
      <c r="A17" s="3" t="s">
        <v>28</v>
      </c>
      <c r="B17" s="24" t="s">
        <v>29</v>
      </c>
      <c r="C17" s="24" t="s">
        <v>30</v>
      </c>
      <c r="D17" s="24" t="s">
        <v>31</v>
      </c>
      <c r="E17" s="24" t="s">
        <v>14</v>
      </c>
      <c r="F17" s="24" t="s">
        <v>32</v>
      </c>
      <c r="G17" s="24" t="s">
        <v>33</v>
      </c>
      <c r="H17" s="24" t="s">
        <v>16</v>
      </c>
      <c r="I17" s="52" t="s">
        <v>34</v>
      </c>
    </row>
    <row r="18" ht="24" spans="1:9">
      <c r="A18" s="3"/>
      <c r="B18" s="25" t="s">
        <v>35</v>
      </c>
      <c r="C18" s="25" t="s">
        <v>36</v>
      </c>
      <c r="D18" s="26" t="s">
        <v>37</v>
      </c>
      <c r="E18" s="5">
        <v>15</v>
      </c>
      <c r="F18" s="26">
        <v>15000</v>
      </c>
      <c r="G18" s="26">
        <v>14034</v>
      </c>
      <c r="H18" s="27">
        <f>G18/F18*E18</f>
        <v>14.034</v>
      </c>
      <c r="I18" s="53"/>
    </row>
    <row r="19" spans="1:9">
      <c r="A19" s="3"/>
      <c r="B19" s="25"/>
      <c r="C19" s="28" t="s">
        <v>38</v>
      </c>
      <c r="D19" s="26" t="s">
        <v>39</v>
      </c>
      <c r="E19" s="29">
        <v>15</v>
      </c>
      <c r="F19" s="30">
        <v>1</v>
      </c>
      <c r="G19" s="30">
        <v>1</v>
      </c>
      <c r="H19" s="31">
        <v>15</v>
      </c>
      <c r="I19" s="53"/>
    </row>
    <row r="20" ht="22.5" spans="1:9">
      <c r="A20" s="3"/>
      <c r="B20" s="25"/>
      <c r="C20" s="32"/>
      <c r="D20" s="26" t="s">
        <v>40</v>
      </c>
      <c r="E20" s="33"/>
      <c r="F20" s="30" t="s">
        <v>41</v>
      </c>
      <c r="G20" s="30" t="s">
        <v>41</v>
      </c>
      <c r="H20" s="34"/>
      <c r="I20" s="53"/>
    </row>
    <row r="21" ht="24" spans="1:9">
      <c r="A21" s="3"/>
      <c r="B21" s="25"/>
      <c r="C21" s="35" t="s">
        <v>42</v>
      </c>
      <c r="D21" s="26" t="s">
        <v>43</v>
      </c>
      <c r="E21" s="36">
        <v>10</v>
      </c>
      <c r="F21" s="30">
        <v>1</v>
      </c>
      <c r="G21" s="30">
        <v>1</v>
      </c>
      <c r="H21" s="37">
        <v>10</v>
      </c>
      <c r="I21" s="53"/>
    </row>
    <row r="22" ht="24" spans="1:9">
      <c r="A22" s="3"/>
      <c r="B22" s="25"/>
      <c r="C22" s="25" t="s">
        <v>44</v>
      </c>
      <c r="D22" s="23" t="s">
        <v>45</v>
      </c>
      <c r="E22" s="5">
        <v>10</v>
      </c>
      <c r="F22" s="26">
        <v>1000</v>
      </c>
      <c r="G22" s="26">
        <v>1000</v>
      </c>
      <c r="H22" s="27">
        <v>10</v>
      </c>
      <c r="I22" s="53"/>
    </row>
    <row r="23" ht="36" spans="1:9">
      <c r="A23" s="3"/>
      <c r="B23" s="5" t="s">
        <v>46</v>
      </c>
      <c r="C23" s="25" t="s">
        <v>47</v>
      </c>
      <c r="D23" s="23" t="s">
        <v>48</v>
      </c>
      <c r="E23" s="5">
        <v>7</v>
      </c>
      <c r="F23" s="26">
        <v>1000</v>
      </c>
      <c r="G23" s="26">
        <v>1000</v>
      </c>
      <c r="H23" s="27">
        <v>7</v>
      </c>
      <c r="I23" s="53"/>
    </row>
    <row r="24" spans="1:9">
      <c r="A24" s="3"/>
      <c r="B24" s="5"/>
      <c r="C24" s="29" t="s">
        <v>49</v>
      </c>
      <c r="D24" s="23" t="s">
        <v>50</v>
      </c>
      <c r="E24" s="29">
        <v>7</v>
      </c>
      <c r="F24" s="26">
        <v>8727</v>
      </c>
      <c r="G24" s="26">
        <v>8727</v>
      </c>
      <c r="H24" s="31">
        <v>7</v>
      </c>
      <c r="I24" s="53"/>
    </row>
    <row r="25" ht="22.5" spans="1:9">
      <c r="A25" s="3"/>
      <c r="B25" s="5"/>
      <c r="C25" s="36"/>
      <c r="D25" s="23" t="s">
        <v>51</v>
      </c>
      <c r="E25" s="36"/>
      <c r="F25" s="26" t="s">
        <v>52</v>
      </c>
      <c r="G25" s="26" t="s">
        <v>52</v>
      </c>
      <c r="H25" s="37"/>
      <c r="I25" s="53"/>
    </row>
    <row r="26" ht="22.5" spans="1:9">
      <c r="A26" s="3"/>
      <c r="B26" s="38"/>
      <c r="C26" s="36"/>
      <c r="D26" s="23" t="s">
        <v>53</v>
      </c>
      <c r="E26" s="36"/>
      <c r="F26" s="39" t="s">
        <v>54</v>
      </c>
      <c r="G26" s="39" t="s">
        <v>54</v>
      </c>
      <c r="H26" s="37"/>
      <c r="I26" s="53"/>
    </row>
    <row r="27" ht="22.5" spans="1:9">
      <c r="A27" s="3"/>
      <c r="B27" s="38"/>
      <c r="C27" s="33"/>
      <c r="D27" s="23" t="s">
        <v>55</v>
      </c>
      <c r="E27" s="33"/>
      <c r="F27" s="39" t="s">
        <v>56</v>
      </c>
      <c r="G27" s="39" t="s">
        <v>56</v>
      </c>
      <c r="H27" s="34"/>
      <c r="I27" s="53"/>
    </row>
    <row r="28" ht="36" spans="1:9">
      <c r="A28" s="3"/>
      <c r="B28" s="5"/>
      <c r="C28" s="5" t="s">
        <v>57</v>
      </c>
      <c r="D28" s="23" t="s">
        <v>58</v>
      </c>
      <c r="E28" s="5">
        <v>6</v>
      </c>
      <c r="F28" s="55" t="s">
        <v>59</v>
      </c>
      <c r="G28" s="55" t="s">
        <v>59</v>
      </c>
      <c r="H28" s="27">
        <v>6</v>
      </c>
      <c r="I28" s="53"/>
    </row>
    <row r="29" ht="36" spans="1:9">
      <c r="A29" s="3"/>
      <c r="B29" s="5"/>
      <c r="C29" s="5" t="s">
        <v>60</v>
      </c>
      <c r="D29" s="23" t="s">
        <v>61</v>
      </c>
      <c r="E29" s="5">
        <v>10</v>
      </c>
      <c r="F29" s="26" t="s">
        <v>62</v>
      </c>
      <c r="G29" s="26" t="s">
        <v>62</v>
      </c>
      <c r="H29" s="27">
        <v>10</v>
      </c>
      <c r="I29" s="53"/>
    </row>
    <row r="30" ht="36" spans="1:9">
      <c r="A30" s="3"/>
      <c r="B30" s="5"/>
      <c r="C30" s="5" t="s">
        <v>63</v>
      </c>
      <c r="D30" s="23" t="s">
        <v>64</v>
      </c>
      <c r="E30" s="5">
        <v>10</v>
      </c>
      <c r="F30" s="40" t="s">
        <v>65</v>
      </c>
      <c r="G30" s="40" t="s">
        <v>65</v>
      </c>
      <c r="H30" s="27">
        <v>10</v>
      </c>
      <c r="I30" s="53"/>
    </row>
    <row r="31" ht="32" customHeight="1" spans="1:9">
      <c r="A31" s="9" t="s">
        <v>66</v>
      </c>
      <c r="B31" s="9"/>
      <c r="C31" s="9"/>
      <c r="D31" s="9"/>
      <c r="E31" s="41">
        <f>G9+SUM(E18:E30)</f>
        <v>100</v>
      </c>
      <c r="F31" s="41"/>
      <c r="G31" s="41"/>
      <c r="H31" s="42">
        <f>I9+SUM(H18:H30)</f>
        <v>98.434</v>
      </c>
      <c r="I31" s="54"/>
    </row>
  </sheetData>
  <mergeCells count="39">
    <mergeCell ref="A4:I4"/>
    <mergeCell ref="A5:I5"/>
    <mergeCell ref="A6:B6"/>
    <mergeCell ref="C6:E6"/>
    <mergeCell ref="G6:I6"/>
    <mergeCell ref="A7:B7"/>
    <mergeCell ref="C7:E7"/>
    <mergeCell ref="G7:I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E15"/>
    <mergeCell ref="F15:I15"/>
    <mergeCell ref="B16:E16"/>
    <mergeCell ref="F16:I16"/>
    <mergeCell ref="A31:D31"/>
    <mergeCell ref="F31:G31"/>
    <mergeCell ref="A8:A14"/>
    <mergeCell ref="A15:A16"/>
    <mergeCell ref="A17:A30"/>
    <mergeCell ref="B18:B22"/>
    <mergeCell ref="B23:B30"/>
    <mergeCell ref="C19:C20"/>
    <mergeCell ref="C24:C27"/>
    <mergeCell ref="E19:E20"/>
    <mergeCell ref="E24:E27"/>
    <mergeCell ref="H19:H20"/>
    <mergeCell ref="H24:H27"/>
  </mergeCells>
  <pageMargins left="0.75" right="0.75" top="0.354166666666667" bottom="0.23611111111111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4" sqref="$A4:$XFD12"/>
    </sheetView>
  </sheetViews>
  <sheetFormatPr defaultColWidth="9" defaultRowHeight="13.5"/>
  <cols>
    <col min="4" max="4" width="11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67</v>
      </c>
      <c r="D3" s="3"/>
      <c r="E3" s="4"/>
      <c r="F3" s="3" t="s">
        <v>4</v>
      </c>
      <c r="G3" s="5" t="s">
        <v>5</v>
      </c>
      <c r="H3" s="5"/>
      <c r="I3" s="45"/>
    </row>
    <row r="4" ht="15" customHeight="1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15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15" customHeight="1" spans="1:9">
      <c r="A6" s="3"/>
      <c r="B6" s="10" t="s">
        <v>17</v>
      </c>
      <c r="C6" s="10"/>
      <c r="D6" s="11">
        <v>950</v>
      </c>
      <c r="E6" s="12">
        <v>945</v>
      </c>
      <c r="F6" s="12"/>
      <c r="G6" s="13">
        <v>10</v>
      </c>
      <c r="H6" s="14">
        <f>E6/D6</f>
        <v>0.994736842105263</v>
      </c>
      <c r="I6" s="47">
        <f>H6*G6</f>
        <v>9.94736842105263</v>
      </c>
    </row>
    <row r="7" ht="15" customHeight="1" spans="1:9">
      <c r="A7" s="3"/>
      <c r="B7" s="15" t="s">
        <v>18</v>
      </c>
      <c r="C7" s="15"/>
      <c r="D7" s="16">
        <v>950</v>
      </c>
      <c r="E7" s="16">
        <v>945</v>
      </c>
      <c r="F7" s="16"/>
      <c r="G7" s="17"/>
      <c r="H7" s="14">
        <f>E7/D7</f>
        <v>0.994736842105263</v>
      </c>
      <c r="I7" s="48"/>
    </row>
    <row r="8" ht="15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15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15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15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15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2" customHeight="1" spans="1:9">
      <c r="A13" s="3"/>
      <c r="B13" s="23" t="s">
        <v>68</v>
      </c>
      <c r="C13" s="23"/>
      <c r="D13" s="23"/>
      <c r="E13" s="23"/>
      <c r="F13" s="23" t="s">
        <v>69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70</v>
      </c>
      <c r="E15" s="5">
        <v>15</v>
      </c>
      <c r="F15" s="26">
        <v>4750</v>
      </c>
      <c r="G15" s="26">
        <v>4725</v>
      </c>
      <c r="H15" s="27">
        <f>G15/F15*E15</f>
        <v>14.9210526315789</v>
      </c>
      <c r="I15" s="53"/>
    </row>
    <row r="16" ht="33.75" spans="1:9">
      <c r="A16" s="3"/>
      <c r="B16" s="25"/>
      <c r="C16" s="28" t="s">
        <v>38</v>
      </c>
      <c r="D16" s="26" t="s">
        <v>71</v>
      </c>
      <c r="E16" s="29">
        <v>15</v>
      </c>
      <c r="F16" s="30" t="s">
        <v>72</v>
      </c>
      <c r="G16" s="30" t="s">
        <v>72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24" spans="1:9">
      <c r="A18" s="3"/>
      <c r="B18" s="25"/>
      <c r="C18" s="35" t="s">
        <v>42</v>
      </c>
      <c r="D18" s="26" t="s">
        <v>43</v>
      </c>
      <c r="E18" s="36">
        <v>10</v>
      </c>
      <c r="F18" s="30">
        <v>1</v>
      </c>
      <c r="G18" s="30">
        <v>1</v>
      </c>
      <c r="H18" s="37">
        <v>10</v>
      </c>
      <c r="I18" s="53"/>
    </row>
    <row r="19" ht="40" customHeight="1" spans="1:9">
      <c r="A19" s="3"/>
      <c r="B19" s="25"/>
      <c r="C19" s="25" t="s">
        <v>44</v>
      </c>
      <c r="D19" s="23" t="s">
        <v>74</v>
      </c>
      <c r="E19" s="5">
        <v>10</v>
      </c>
      <c r="F19" s="26">
        <v>2000</v>
      </c>
      <c r="G19" s="26">
        <v>2000</v>
      </c>
      <c r="H19" s="27">
        <v>10</v>
      </c>
      <c r="I19" s="53"/>
    </row>
    <row r="20" ht="45" spans="1:9">
      <c r="A20" s="3"/>
      <c r="B20" s="5" t="s">
        <v>46</v>
      </c>
      <c r="C20" s="25" t="s">
        <v>47</v>
      </c>
      <c r="D20" s="23" t="s">
        <v>75</v>
      </c>
      <c r="E20" s="5">
        <v>7</v>
      </c>
      <c r="F20" s="26">
        <v>2000</v>
      </c>
      <c r="G20" s="26">
        <v>2000</v>
      </c>
      <c r="H20" s="27">
        <f>G20/F20*7</f>
        <v>7</v>
      </c>
      <c r="I20" s="53"/>
    </row>
    <row r="21" ht="22.5" spans="1:9">
      <c r="A21" s="3"/>
      <c r="B21" s="5"/>
      <c r="C21" s="29" t="s">
        <v>49</v>
      </c>
      <c r="D21" s="23" t="s">
        <v>50</v>
      </c>
      <c r="E21" s="29">
        <v>7</v>
      </c>
      <c r="F21" s="26">
        <v>2083</v>
      </c>
      <c r="G21" s="26">
        <v>2083</v>
      </c>
      <c r="H21" s="31">
        <v>7</v>
      </c>
      <c r="I21" s="53"/>
    </row>
    <row r="22" ht="33.75" spans="1:9">
      <c r="A22" s="3"/>
      <c r="B22" s="5"/>
      <c r="C22" s="36"/>
      <c r="D22" s="23" t="s">
        <v>76</v>
      </c>
      <c r="E22" s="36"/>
      <c r="F22" s="26" t="s">
        <v>77</v>
      </c>
      <c r="G22" s="26" t="s">
        <v>77</v>
      </c>
      <c r="H22" s="37"/>
      <c r="I22" s="53"/>
    </row>
    <row r="23" ht="40" customHeight="1" spans="1:9">
      <c r="A23" s="3"/>
      <c r="B23" s="38"/>
      <c r="C23" s="33"/>
      <c r="D23" s="23" t="s">
        <v>55</v>
      </c>
      <c r="E23" s="33"/>
      <c r="F23" s="39" t="s">
        <v>56</v>
      </c>
      <c r="G23" s="39" t="s">
        <v>56</v>
      </c>
      <c r="H23" s="34"/>
      <c r="I23" s="53"/>
    </row>
    <row r="24" ht="36" spans="1:9">
      <c r="A24" s="3"/>
      <c r="B24" s="5"/>
      <c r="C24" s="5" t="s">
        <v>57</v>
      </c>
      <c r="D24" s="23" t="s">
        <v>58</v>
      </c>
      <c r="E24" s="5">
        <v>6</v>
      </c>
      <c r="F24" s="55" t="s">
        <v>59</v>
      </c>
      <c r="G24" s="55" t="s">
        <v>59</v>
      </c>
      <c r="H24" s="27">
        <v>6</v>
      </c>
      <c r="I24" s="53"/>
    </row>
    <row r="25" ht="36" spans="1:9">
      <c r="A25" s="3"/>
      <c r="B25" s="5"/>
      <c r="C25" s="5" t="s">
        <v>60</v>
      </c>
      <c r="D25" s="23" t="s">
        <v>61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64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ht="21" customHeight="1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99.8684210526316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3"/>
    <mergeCell ref="E16:E17"/>
    <mergeCell ref="E21:E23"/>
    <mergeCell ref="H16:H17"/>
    <mergeCell ref="H21:H2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K23" sqref="K23"/>
    </sheetView>
  </sheetViews>
  <sheetFormatPr defaultColWidth="9" defaultRowHeight="13.5"/>
  <cols>
    <col min="4" max="4" width="12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78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spans="1:9">
      <c r="A6" s="3"/>
      <c r="B6" s="10" t="s">
        <v>17</v>
      </c>
      <c r="C6" s="10"/>
      <c r="D6" s="11">
        <v>1800</v>
      </c>
      <c r="E6" s="12">
        <v>1935.45</v>
      </c>
      <c r="F6" s="12"/>
      <c r="G6" s="13">
        <v>10</v>
      </c>
      <c r="H6" s="14">
        <f>E6/D6</f>
        <v>1.07525</v>
      </c>
      <c r="I6" s="47">
        <v>10</v>
      </c>
    </row>
    <row r="7" spans="1:9">
      <c r="A7" s="3"/>
      <c r="B7" s="15" t="s">
        <v>18</v>
      </c>
      <c r="C7" s="15"/>
      <c r="D7" s="16">
        <v>1800</v>
      </c>
      <c r="E7" s="16">
        <v>1935.45</v>
      </c>
      <c r="F7" s="16"/>
      <c r="G7" s="17"/>
      <c r="H7" s="14">
        <f>E7/D7</f>
        <v>1.07525</v>
      </c>
      <c r="I7" s="48"/>
    </row>
    <row r="8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39" customHeight="1" spans="1:9">
      <c r="A13" s="3"/>
      <c r="B13" s="23" t="s">
        <v>79</v>
      </c>
      <c r="C13" s="23"/>
      <c r="D13" s="23"/>
      <c r="E13" s="23"/>
      <c r="F13" s="23" t="s">
        <v>80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33.75" spans="1:9">
      <c r="A15" s="3"/>
      <c r="B15" s="25" t="s">
        <v>35</v>
      </c>
      <c r="C15" s="25" t="s">
        <v>36</v>
      </c>
      <c r="D15" s="26" t="s">
        <v>81</v>
      </c>
      <c r="E15" s="5">
        <v>15</v>
      </c>
      <c r="F15" s="26">
        <v>60000</v>
      </c>
      <c r="G15" s="26">
        <v>64515</v>
      </c>
      <c r="H15" s="27">
        <v>15</v>
      </c>
      <c r="I15" s="53"/>
    </row>
    <row r="16" ht="33.75" spans="1:9">
      <c r="A16" s="3"/>
      <c r="B16" s="25"/>
      <c r="C16" s="28" t="s">
        <v>38</v>
      </c>
      <c r="D16" s="26" t="s">
        <v>82</v>
      </c>
      <c r="E16" s="29">
        <v>15</v>
      </c>
      <c r="F16" s="30" t="s">
        <v>72</v>
      </c>
      <c r="G16" s="30" t="s">
        <v>72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29" customHeight="1" spans="1:9">
      <c r="A18" s="3"/>
      <c r="B18" s="25"/>
      <c r="C18" s="35" t="s">
        <v>42</v>
      </c>
      <c r="D18" s="26" t="s">
        <v>83</v>
      </c>
      <c r="E18" s="36">
        <v>10</v>
      </c>
      <c r="F18" s="30">
        <v>1</v>
      </c>
      <c r="G18" s="30">
        <v>1</v>
      </c>
      <c r="H18" s="37">
        <v>10</v>
      </c>
      <c r="I18" s="53"/>
    </row>
    <row r="19" ht="29" customHeight="1" spans="1:9">
      <c r="A19" s="3"/>
      <c r="B19" s="25"/>
      <c r="C19" s="32"/>
      <c r="D19" s="26" t="s">
        <v>43</v>
      </c>
      <c r="E19" s="33"/>
      <c r="F19" s="30">
        <v>1</v>
      </c>
      <c r="G19" s="30">
        <v>1</v>
      </c>
      <c r="H19" s="34"/>
      <c r="I19" s="53"/>
    </row>
    <row r="20" ht="35" customHeight="1" spans="1:9">
      <c r="A20" s="3"/>
      <c r="B20" s="25"/>
      <c r="C20" s="25" t="s">
        <v>44</v>
      </c>
      <c r="D20" s="23" t="s">
        <v>84</v>
      </c>
      <c r="E20" s="5">
        <v>10</v>
      </c>
      <c r="F20" s="26">
        <v>300</v>
      </c>
      <c r="G20" s="26">
        <v>300</v>
      </c>
      <c r="H20" s="27">
        <v>10</v>
      </c>
      <c r="I20" s="53"/>
    </row>
    <row r="21" ht="45" spans="1:9">
      <c r="A21" s="3"/>
      <c r="B21" s="5" t="s">
        <v>46</v>
      </c>
      <c r="C21" s="25" t="s">
        <v>47</v>
      </c>
      <c r="D21" s="23" t="s">
        <v>85</v>
      </c>
      <c r="E21" s="5">
        <v>7</v>
      </c>
      <c r="F21" s="26">
        <v>300</v>
      </c>
      <c r="G21" s="26">
        <v>300</v>
      </c>
      <c r="H21" s="27">
        <f>G21/F21*7</f>
        <v>7</v>
      </c>
      <c r="I21" s="53"/>
    </row>
    <row r="22" ht="22.5" spans="1:9">
      <c r="A22" s="3"/>
      <c r="B22" s="5"/>
      <c r="C22" s="29" t="s">
        <v>49</v>
      </c>
      <c r="D22" s="23" t="s">
        <v>50</v>
      </c>
      <c r="E22" s="29">
        <v>7</v>
      </c>
      <c r="F22" s="26">
        <v>4474</v>
      </c>
      <c r="G22" s="26">
        <v>4474</v>
      </c>
      <c r="H22" s="31">
        <v>7</v>
      </c>
      <c r="I22" s="53"/>
    </row>
    <row r="23" ht="33.75" spans="1:9">
      <c r="A23" s="3"/>
      <c r="B23" s="5"/>
      <c r="C23" s="36"/>
      <c r="D23" s="23" t="s">
        <v>86</v>
      </c>
      <c r="E23" s="36"/>
      <c r="F23" s="26" t="s">
        <v>77</v>
      </c>
      <c r="G23" s="26" t="s">
        <v>77</v>
      </c>
      <c r="H23" s="37"/>
      <c r="I23" s="53"/>
    </row>
    <row r="24" ht="45" spans="1:9">
      <c r="A24" s="3"/>
      <c r="B24" s="38"/>
      <c r="C24" s="33"/>
      <c r="D24" s="23" t="s">
        <v>87</v>
      </c>
      <c r="E24" s="33"/>
      <c r="F24" s="39" t="s">
        <v>56</v>
      </c>
      <c r="G24" s="39" t="s">
        <v>56</v>
      </c>
      <c r="H24" s="34"/>
      <c r="I24" s="53"/>
    </row>
    <row r="25" ht="36" spans="1:9">
      <c r="A25" s="3"/>
      <c r="B25" s="5"/>
      <c r="C25" s="5" t="s">
        <v>57</v>
      </c>
      <c r="D25" s="23" t="s">
        <v>58</v>
      </c>
      <c r="E25" s="5">
        <v>6</v>
      </c>
      <c r="F25" s="55" t="s">
        <v>59</v>
      </c>
      <c r="G25" s="55" t="s">
        <v>59</v>
      </c>
      <c r="H25" s="27">
        <v>6</v>
      </c>
      <c r="I25" s="53"/>
    </row>
    <row r="26" ht="36" spans="1:9">
      <c r="A26" s="3"/>
      <c r="B26" s="5"/>
      <c r="C26" s="5" t="s">
        <v>60</v>
      </c>
      <c r="D26" s="23" t="s">
        <v>88</v>
      </c>
      <c r="E26" s="5">
        <v>10</v>
      </c>
      <c r="F26" s="26" t="s">
        <v>62</v>
      </c>
      <c r="G26" s="26" t="s">
        <v>62</v>
      </c>
      <c r="H26" s="27">
        <v>10</v>
      </c>
      <c r="I26" s="53"/>
    </row>
    <row r="27" ht="32" customHeight="1" spans="1:9">
      <c r="A27" s="3"/>
      <c r="B27" s="5"/>
      <c r="C27" s="5" t="s">
        <v>63</v>
      </c>
      <c r="D27" s="23" t="s">
        <v>64</v>
      </c>
      <c r="E27" s="5">
        <v>10</v>
      </c>
      <c r="F27" s="40" t="s">
        <v>65</v>
      </c>
      <c r="G27" s="40" t="s">
        <v>65</v>
      </c>
      <c r="H27" s="27">
        <v>10</v>
      </c>
      <c r="I27" s="53"/>
    </row>
    <row r="28" spans="1:9">
      <c r="A28" s="9" t="s">
        <v>66</v>
      </c>
      <c r="B28" s="9"/>
      <c r="C28" s="9"/>
      <c r="D28" s="9"/>
      <c r="E28" s="41">
        <f>G6+SUM(E15:E27)</f>
        <v>100</v>
      </c>
      <c r="F28" s="41"/>
      <c r="G28" s="41"/>
      <c r="H28" s="42">
        <f>I6+SUM(H15:H27)</f>
        <v>100</v>
      </c>
      <c r="I28" s="54"/>
    </row>
    <row r="29" spans="1:9">
      <c r="A29" s="56"/>
      <c r="B29" s="56"/>
      <c r="C29" s="56"/>
      <c r="D29" s="56"/>
      <c r="E29" s="56"/>
      <c r="F29" s="56"/>
      <c r="G29" s="56"/>
      <c r="H29" s="56"/>
      <c r="I29" s="57"/>
    </row>
  </sheetData>
  <mergeCells count="42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8:D28"/>
    <mergeCell ref="F28:G28"/>
    <mergeCell ref="A5:A11"/>
    <mergeCell ref="A12:A13"/>
    <mergeCell ref="A14:A27"/>
    <mergeCell ref="B15:B20"/>
    <mergeCell ref="B21:B27"/>
    <mergeCell ref="C16:C17"/>
    <mergeCell ref="C18:C19"/>
    <mergeCell ref="C22:C24"/>
    <mergeCell ref="E16:E17"/>
    <mergeCell ref="E18:E19"/>
    <mergeCell ref="E22:E24"/>
    <mergeCell ref="H16:H17"/>
    <mergeCell ref="H18:H19"/>
    <mergeCell ref="H22:H2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3" workbookViewId="0">
      <selection activeCell="M23" sqref="M23:M24"/>
    </sheetView>
  </sheetViews>
  <sheetFormatPr defaultColWidth="9" defaultRowHeight="13.5"/>
  <cols>
    <col min="4" max="4" width="12.8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89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spans="1:9">
      <c r="A6" s="3"/>
      <c r="B6" s="10" t="s">
        <v>17</v>
      </c>
      <c r="C6" s="10"/>
      <c r="D6" s="11">
        <v>36</v>
      </c>
      <c r="E6" s="12">
        <v>37.2</v>
      </c>
      <c r="F6" s="12"/>
      <c r="G6" s="13">
        <v>10</v>
      </c>
      <c r="H6" s="14">
        <f>E6/D6</f>
        <v>1.03333333333333</v>
      </c>
      <c r="I6" s="47">
        <v>10</v>
      </c>
    </row>
    <row r="7" spans="1:9">
      <c r="A7" s="3"/>
      <c r="B7" s="15" t="s">
        <v>18</v>
      </c>
      <c r="C7" s="15"/>
      <c r="D7" s="16">
        <v>36</v>
      </c>
      <c r="E7" s="16">
        <v>37.2</v>
      </c>
      <c r="F7" s="16"/>
      <c r="G7" s="17"/>
      <c r="H7" s="14">
        <f>E7/D7</f>
        <v>1.03333333333333</v>
      </c>
      <c r="I7" s="48"/>
    </row>
    <row r="8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1" customHeight="1" spans="1:9">
      <c r="A13" s="3"/>
      <c r="B13" s="23" t="s">
        <v>90</v>
      </c>
      <c r="C13" s="23"/>
      <c r="D13" s="23"/>
      <c r="E13" s="23"/>
      <c r="F13" s="23" t="s">
        <v>91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92</v>
      </c>
      <c r="E15" s="5">
        <v>15</v>
      </c>
      <c r="F15" s="26">
        <v>36</v>
      </c>
      <c r="G15" s="26">
        <v>37.2</v>
      </c>
      <c r="H15" s="27">
        <v>15</v>
      </c>
      <c r="I15" s="53"/>
    </row>
    <row r="16" ht="22.5" spans="1:9">
      <c r="A16" s="3"/>
      <c r="B16" s="25"/>
      <c r="C16" s="28" t="s">
        <v>38</v>
      </c>
      <c r="D16" s="26" t="s">
        <v>93</v>
      </c>
      <c r="E16" s="29">
        <v>15</v>
      </c>
      <c r="F16" s="30" t="s">
        <v>94</v>
      </c>
      <c r="G16" s="30" t="s">
        <v>94</v>
      </c>
      <c r="H16" s="31">
        <v>15</v>
      </c>
      <c r="I16" s="53"/>
    </row>
    <row r="17" ht="33.75" spans="1:9">
      <c r="A17" s="3"/>
      <c r="B17" s="25"/>
      <c r="C17" s="35"/>
      <c r="D17" s="26" t="s">
        <v>95</v>
      </c>
      <c r="E17" s="36"/>
      <c r="F17" s="30">
        <v>1</v>
      </c>
      <c r="G17" s="30">
        <v>1</v>
      </c>
      <c r="H17" s="37"/>
      <c r="I17" s="53"/>
    </row>
    <row r="18" ht="22.5" spans="1:9">
      <c r="A18" s="3"/>
      <c r="B18" s="25"/>
      <c r="C18" s="32"/>
      <c r="D18" s="26" t="s">
        <v>73</v>
      </c>
      <c r="E18" s="33"/>
      <c r="F18" s="30" t="s">
        <v>41</v>
      </c>
      <c r="G18" s="30" t="s">
        <v>41</v>
      </c>
      <c r="H18" s="34"/>
      <c r="I18" s="53"/>
    </row>
    <row r="19" ht="33.75" spans="1:9">
      <c r="A19" s="3"/>
      <c r="B19" s="25"/>
      <c r="C19" s="35" t="s">
        <v>42</v>
      </c>
      <c r="D19" s="26" t="s">
        <v>43</v>
      </c>
      <c r="E19" s="36">
        <v>10</v>
      </c>
      <c r="F19" s="30">
        <v>1</v>
      </c>
      <c r="G19" s="30">
        <v>1</v>
      </c>
      <c r="H19" s="37">
        <v>10</v>
      </c>
      <c r="I19" s="53"/>
    </row>
    <row r="20" ht="33.75" spans="1:9">
      <c r="A20" s="3"/>
      <c r="B20" s="25"/>
      <c r="C20" s="25" t="s">
        <v>44</v>
      </c>
      <c r="D20" s="23" t="s">
        <v>96</v>
      </c>
      <c r="E20" s="5">
        <v>10</v>
      </c>
      <c r="F20" s="26">
        <v>6000</v>
      </c>
      <c r="G20" s="26">
        <v>6000</v>
      </c>
      <c r="H20" s="27">
        <v>10</v>
      </c>
      <c r="I20" s="53"/>
    </row>
    <row r="21" ht="45" spans="1:9">
      <c r="A21" s="3"/>
      <c r="B21" s="5" t="s">
        <v>46</v>
      </c>
      <c r="C21" s="25" t="s">
        <v>47</v>
      </c>
      <c r="D21" s="23" t="s">
        <v>97</v>
      </c>
      <c r="E21" s="5">
        <v>7</v>
      </c>
      <c r="F21" s="26">
        <v>6000</v>
      </c>
      <c r="G21" s="26">
        <v>6000</v>
      </c>
      <c r="H21" s="27">
        <v>7</v>
      </c>
      <c r="I21" s="53"/>
    </row>
    <row r="22" ht="22.5" spans="1:9">
      <c r="A22" s="3"/>
      <c r="B22" s="5"/>
      <c r="C22" s="29" t="s">
        <v>49</v>
      </c>
      <c r="D22" s="23" t="s">
        <v>50</v>
      </c>
      <c r="E22" s="29">
        <v>7</v>
      </c>
      <c r="F22" s="26">
        <v>57</v>
      </c>
      <c r="G22" s="26">
        <v>57</v>
      </c>
      <c r="H22" s="31">
        <v>7</v>
      </c>
      <c r="I22" s="53"/>
    </row>
    <row r="23" ht="33.75" spans="1:9">
      <c r="A23" s="3"/>
      <c r="B23" s="38"/>
      <c r="C23" s="36"/>
      <c r="D23" s="23" t="s">
        <v>86</v>
      </c>
      <c r="E23" s="36"/>
      <c r="F23" s="39" t="s">
        <v>54</v>
      </c>
      <c r="G23" s="39" t="s">
        <v>54</v>
      </c>
      <c r="H23" s="37"/>
      <c r="I23" s="53"/>
    </row>
    <row r="24" ht="33.75" spans="1:9">
      <c r="A24" s="3"/>
      <c r="B24" s="38"/>
      <c r="C24" s="33"/>
      <c r="D24" s="23" t="s">
        <v>98</v>
      </c>
      <c r="E24" s="33"/>
      <c r="F24" s="39" t="s">
        <v>56</v>
      </c>
      <c r="G24" s="39" t="s">
        <v>56</v>
      </c>
      <c r="H24" s="34"/>
      <c r="I24" s="53"/>
    </row>
    <row r="25" ht="36" spans="1:9">
      <c r="A25" s="3"/>
      <c r="B25" s="5"/>
      <c r="C25" s="5" t="s">
        <v>57</v>
      </c>
      <c r="D25" s="23" t="s">
        <v>58</v>
      </c>
      <c r="E25" s="5">
        <v>6</v>
      </c>
      <c r="F25" s="55" t="s">
        <v>59</v>
      </c>
      <c r="G25" s="55" t="s">
        <v>59</v>
      </c>
      <c r="H25" s="27">
        <v>6</v>
      </c>
      <c r="I25" s="53"/>
    </row>
    <row r="26" ht="36" spans="1:9">
      <c r="A26" s="3"/>
      <c r="B26" s="5"/>
      <c r="C26" s="5" t="s">
        <v>60</v>
      </c>
      <c r="D26" s="23" t="s">
        <v>88</v>
      </c>
      <c r="E26" s="5">
        <v>10</v>
      </c>
      <c r="F26" s="26" t="s">
        <v>62</v>
      </c>
      <c r="G26" s="26" t="s">
        <v>62</v>
      </c>
      <c r="H26" s="27">
        <v>10</v>
      </c>
      <c r="I26" s="53"/>
    </row>
    <row r="27" ht="36" spans="1:9">
      <c r="A27" s="3"/>
      <c r="B27" s="5"/>
      <c r="C27" s="5" t="s">
        <v>63</v>
      </c>
      <c r="D27" s="23" t="s">
        <v>64</v>
      </c>
      <c r="E27" s="5">
        <v>10</v>
      </c>
      <c r="F27" s="40" t="s">
        <v>65</v>
      </c>
      <c r="G27" s="40" t="s">
        <v>65</v>
      </c>
      <c r="H27" s="27">
        <v>10</v>
      </c>
      <c r="I27" s="53"/>
    </row>
    <row r="28" spans="1:9">
      <c r="A28" s="9" t="s">
        <v>66</v>
      </c>
      <c r="B28" s="9"/>
      <c r="C28" s="9"/>
      <c r="D28" s="9"/>
      <c r="E28" s="41">
        <f>G6+SUM(E15:E27)</f>
        <v>100</v>
      </c>
      <c r="F28" s="41"/>
      <c r="G28" s="41"/>
      <c r="H28" s="42">
        <f>I6+SUM(H15:H27)</f>
        <v>100</v>
      </c>
      <c r="I28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8:D28"/>
    <mergeCell ref="F28:G28"/>
    <mergeCell ref="A5:A11"/>
    <mergeCell ref="A12:A13"/>
    <mergeCell ref="A14:A27"/>
    <mergeCell ref="B15:B20"/>
    <mergeCell ref="B21:B27"/>
    <mergeCell ref="C16:C18"/>
    <mergeCell ref="C22:C24"/>
    <mergeCell ref="E16:E18"/>
    <mergeCell ref="E22:E24"/>
    <mergeCell ref="H16:H18"/>
    <mergeCell ref="H22:H2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3" workbookViewId="0">
      <selection activeCell="B5" sqref="$A5:$XFD12"/>
    </sheetView>
  </sheetViews>
  <sheetFormatPr defaultColWidth="9" defaultRowHeight="13.5"/>
  <cols>
    <col min="4" max="4" width="13.1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99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18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18" customHeight="1" spans="1:9">
      <c r="A6" s="3"/>
      <c r="B6" s="10" t="s">
        <v>17</v>
      </c>
      <c r="C6" s="10"/>
      <c r="D6" s="11">
        <v>220</v>
      </c>
      <c r="E6" s="12">
        <v>212.05</v>
      </c>
      <c r="F6" s="12"/>
      <c r="G6" s="13">
        <v>10</v>
      </c>
      <c r="H6" s="14">
        <f>E6/D6</f>
        <v>0.963863636363636</v>
      </c>
      <c r="I6" s="47">
        <f>H6*G6</f>
        <v>9.63863636363636</v>
      </c>
    </row>
    <row r="7" ht="18" customHeight="1" spans="1:9">
      <c r="A7" s="3"/>
      <c r="B7" s="15" t="s">
        <v>18</v>
      </c>
      <c r="C7" s="15"/>
      <c r="D7" s="16">
        <v>220</v>
      </c>
      <c r="E7" s="16">
        <v>212.05</v>
      </c>
      <c r="F7" s="16"/>
      <c r="G7" s="17"/>
      <c r="H7" s="14">
        <f>E7/D7</f>
        <v>0.963863636363636</v>
      </c>
      <c r="I7" s="48"/>
    </row>
    <row r="8" ht="18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18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18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18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18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37" customHeight="1" spans="1:9">
      <c r="A13" s="3"/>
      <c r="B13" s="23" t="s">
        <v>100</v>
      </c>
      <c r="C13" s="23"/>
      <c r="D13" s="23"/>
      <c r="E13" s="23"/>
      <c r="F13" s="23" t="s">
        <v>101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102</v>
      </c>
      <c r="E15" s="5">
        <v>15</v>
      </c>
      <c r="F15" s="26">
        <v>4400</v>
      </c>
      <c r="G15" s="26">
        <v>4241</v>
      </c>
      <c r="H15" s="27">
        <f>G15/F15*E15</f>
        <v>14.4579545454545</v>
      </c>
      <c r="I15" s="53"/>
    </row>
    <row r="16" ht="22.5" spans="1:9">
      <c r="A16" s="3"/>
      <c r="B16" s="25"/>
      <c r="C16" s="28" t="s">
        <v>38</v>
      </c>
      <c r="D16" s="26" t="s">
        <v>103</v>
      </c>
      <c r="E16" s="29">
        <v>15</v>
      </c>
      <c r="F16" s="30" t="s">
        <v>72</v>
      </c>
      <c r="G16" s="30" t="s">
        <v>72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42</v>
      </c>
      <c r="D18" s="26" t="s">
        <v>43</v>
      </c>
      <c r="E18" s="36">
        <v>10</v>
      </c>
      <c r="F18" s="30">
        <v>1</v>
      </c>
      <c r="G18" s="30">
        <v>1</v>
      </c>
      <c r="H18" s="37">
        <v>10</v>
      </c>
      <c r="I18" s="53"/>
    </row>
    <row r="19" ht="33.75" spans="1:9">
      <c r="A19" s="3"/>
      <c r="B19" s="25"/>
      <c r="C19" s="25" t="s">
        <v>44</v>
      </c>
      <c r="D19" s="23" t="s">
        <v>104</v>
      </c>
      <c r="E19" s="5">
        <v>10</v>
      </c>
      <c r="F19" s="26">
        <v>500</v>
      </c>
      <c r="G19" s="26">
        <v>500</v>
      </c>
      <c r="H19" s="27">
        <v>10</v>
      </c>
      <c r="I19" s="53"/>
    </row>
    <row r="20" ht="45" spans="1:9">
      <c r="A20" s="3"/>
      <c r="B20" s="5" t="s">
        <v>46</v>
      </c>
      <c r="C20" s="25" t="s">
        <v>47</v>
      </c>
      <c r="D20" s="23" t="s">
        <v>105</v>
      </c>
      <c r="E20" s="5">
        <v>7</v>
      </c>
      <c r="F20" s="26">
        <v>500</v>
      </c>
      <c r="G20" s="26">
        <v>500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50</v>
      </c>
      <c r="E21" s="29">
        <v>7</v>
      </c>
      <c r="F21" s="26">
        <v>1311</v>
      </c>
      <c r="G21" s="23">
        <v>1311</v>
      </c>
      <c r="H21" s="31">
        <v>7</v>
      </c>
      <c r="I21" s="53"/>
    </row>
    <row r="22" ht="33.75" spans="1:9">
      <c r="A22" s="3"/>
      <c r="B22" s="38"/>
      <c r="C22" s="36"/>
      <c r="D22" s="23" t="s">
        <v>106</v>
      </c>
      <c r="E22" s="36"/>
      <c r="F22" s="39" t="s">
        <v>54</v>
      </c>
      <c r="G22" s="39" t="s">
        <v>54</v>
      </c>
      <c r="H22" s="37"/>
      <c r="I22" s="53"/>
    </row>
    <row r="23" ht="45" spans="1:9">
      <c r="A23" s="3"/>
      <c r="B23" s="38"/>
      <c r="C23" s="33"/>
      <c r="D23" s="23" t="s">
        <v>107</v>
      </c>
      <c r="E23" s="33"/>
      <c r="F23" s="39" t="s">
        <v>56</v>
      </c>
      <c r="G23" s="39" t="s">
        <v>56</v>
      </c>
      <c r="H23" s="34"/>
      <c r="I23" s="53"/>
    </row>
    <row r="24" ht="36" spans="1:9">
      <c r="A24" s="3"/>
      <c r="B24" s="5"/>
      <c r="C24" s="5" t="s">
        <v>57</v>
      </c>
      <c r="D24" s="23" t="s">
        <v>58</v>
      </c>
      <c r="E24" s="5">
        <v>6</v>
      </c>
      <c r="F24" s="55" t="s">
        <v>59</v>
      </c>
      <c r="G24" s="55" t="s">
        <v>59</v>
      </c>
      <c r="H24" s="27">
        <v>6</v>
      </c>
      <c r="I24" s="53"/>
    </row>
    <row r="25" ht="36" spans="1:9">
      <c r="A25" s="3"/>
      <c r="B25" s="5"/>
      <c r="C25" s="5" t="s">
        <v>60</v>
      </c>
      <c r="D25" s="23" t="s">
        <v>108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64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99.0965909090909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3"/>
    <mergeCell ref="E16:E17"/>
    <mergeCell ref="E21:E23"/>
    <mergeCell ref="H16:H17"/>
    <mergeCell ref="H21:H2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6" workbookViewId="0">
      <selection activeCell="B5" sqref="$A5:$XFD12"/>
    </sheetView>
  </sheetViews>
  <sheetFormatPr defaultColWidth="9" defaultRowHeight="13.5"/>
  <cols>
    <col min="4" max="4" width="13.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109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21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21" customHeight="1" spans="1:9">
      <c r="A6" s="3"/>
      <c r="B6" s="10" t="s">
        <v>17</v>
      </c>
      <c r="C6" s="10"/>
      <c r="D6" s="11">
        <v>980</v>
      </c>
      <c r="E6" s="12">
        <v>825.6732</v>
      </c>
      <c r="F6" s="12"/>
      <c r="G6" s="13">
        <v>10</v>
      </c>
      <c r="H6" s="14">
        <f>E6/D6</f>
        <v>0.842523673469388</v>
      </c>
      <c r="I6" s="47">
        <f>H6*G6</f>
        <v>8.42523673469388</v>
      </c>
    </row>
    <row r="7" ht="21" customHeight="1" spans="1:9">
      <c r="A7" s="3"/>
      <c r="B7" s="15" t="s">
        <v>18</v>
      </c>
      <c r="C7" s="15"/>
      <c r="D7" s="16">
        <v>980</v>
      </c>
      <c r="E7" s="16">
        <v>825.6732</v>
      </c>
      <c r="F7" s="16"/>
      <c r="G7" s="17"/>
      <c r="H7" s="14">
        <f>E7/D7</f>
        <v>0.842523673469388</v>
      </c>
      <c r="I7" s="48"/>
    </row>
    <row r="8" ht="21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21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21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21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21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3" customHeight="1" spans="1:9">
      <c r="A13" s="3"/>
      <c r="B13" s="23" t="s">
        <v>110</v>
      </c>
      <c r="C13" s="23"/>
      <c r="D13" s="23"/>
      <c r="E13" s="23"/>
      <c r="F13" s="23" t="s">
        <v>111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112</v>
      </c>
      <c r="E15" s="5">
        <v>15</v>
      </c>
      <c r="F15" s="26">
        <v>49000</v>
      </c>
      <c r="G15" s="26">
        <v>41283.66</v>
      </c>
      <c r="H15" s="27">
        <f>G15/F15*E15</f>
        <v>12.6378551020408</v>
      </c>
      <c r="I15" s="53"/>
    </row>
    <row r="16" ht="33.75" spans="1:9">
      <c r="A16" s="3"/>
      <c r="B16" s="25"/>
      <c r="C16" s="28" t="s">
        <v>38</v>
      </c>
      <c r="D16" s="26" t="s">
        <v>113</v>
      </c>
      <c r="E16" s="29">
        <v>15</v>
      </c>
      <c r="F16" s="30" t="s">
        <v>114</v>
      </c>
      <c r="G16" s="30" t="s">
        <v>114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115</v>
      </c>
      <c r="D18" s="26" t="s">
        <v>43</v>
      </c>
      <c r="E18" s="36">
        <v>16</v>
      </c>
      <c r="F18" s="30">
        <v>1</v>
      </c>
      <c r="G18" s="30">
        <v>1</v>
      </c>
      <c r="H18" s="37">
        <v>16</v>
      </c>
      <c r="I18" s="53"/>
    </row>
    <row r="19" ht="33.75" spans="1:9">
      <c r="A19" s="3"/>
      <c r="B19" s="25"/>
      <c r="C19" s="25" t="s">
        <v>44</v>
      </c>
      <c r="D19" s="23" t="s">
        <v>116</v>
      </c>
      <c r="E19" s="5">
        <v>10</v>
      </c>
      <c r="F19" s="26">
        <v>200</v>
      </c>
      <c r="G19" s="26">
        <v>200</v>
      </c>
      <c r="H19" s="27">
        <v>10</v>
      </c>
      <c r="I19" s="53"/>
    </row>
    <row r="20" ht="36" spans="1:9">
      <c r="A20" s="3"/>
      <c r="B20" s="5" t="s">
        <v>46</v>
      </c>
      <c r="C20" s="25" t="s">
        <v>47</v>
      </c>
      <c r="D20" s="23" t="s">
        <v>117</v>
      </c>
      <c r="E20" s="5">
        <v>7</v>
      </c>
      <c r="F20" s="26">
        <v>200</v>
      </c>
      <c r="G20" s="26">
        <v>200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118</v>
      </c>
      <c r="E21" s="29">
        <v>7</v>
      </c>
      <c r="F21" s="26">
        <v>3223</v>
      </c>
      <c r="G21" s="23">
        <v>3223</v>
      </c>
      <c r="H21" s="31">
        <v>7</v>
      </c>
      <c r="I21" s="53"/>
    </row>
    <row r="22" ht="33.75" spans="1:9">
      <c r="A22" s="3"/>
      <c r="B22" s="38"/>
      <c r="C22" s="36"/>
      <c r="D22" s="23" t="s">
        <v>119</v>
      </c>
      <c r="E22" s="36"/>
      <c r="F22" s="39" t="s">
        <v>54</v>
      </c>
      <c r="G22" s="39" t="s">
        <v>54</v>
      </c>
      <c r="H22" s="37"/>
      <c r="I22" s="53"/>
    </row>
    <row r="23" ht="33.75" spans="1:9">
      <c r="A23" s="3"/>
      <c r="B23" s="38"/>
      <c r="C23" s="36"/>
      <c r="D23" s="23" t="s">
        <v>120</v>
      </c>
      <c r="E23" s="36"/>
      <c r="F23" s="39" t="s">
        <v>56</v>
      </c>
      <c r="G23" s="39" t="s">
        <v>56</v>
      </c>
      <c r="H23" s="37"/>
      <c r="I23" s="53"/>
    </row>
    <row r="24" ht="22.5" spans="1:9">
      <c r="A24" s="3"/>
      <c r="B24" s="38"/>
      <c r="C24" s="33"/>
      <c r="D24" s="23" t="s">
        <v>121</v>
      </c>
      <c r="E24" s="33"/>
      <c r="F24" s="39" t="s">
        <v>59</v>
      </c>
      <c r="G24" s="39" t="s">
        <v>59</v>
      </c>
      <c r="H24" s="34"/>
      <c r="I24" s="53"/>
    </row>
    <row r="25" ht="36" spans="1:9">
      <c r="A25" s="3"/>
      <c r="B25" s="5"/>
      <c r="C25" s="5" t="s">
        <v>60</v>
      </c>
      <c r="D25" s="23" t="s">
        <v>122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123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96.0630918367347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4"/>
    <mergeCell ref="E16:E17"/>
    <mergeCell ref="E21:E24"/>
    <mergeCell ref="H16:H17"/>
    <mergeCell ref="H21:H2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1" workbookViewId="0">
      <selection activeCell="K23" sqref="K23"/>
    </sheetView>
  </sheetViews>
  <sheetFormatPr defaultColWidth="9" defaultRowHeight="13.5"/>
  <cols>
    <col min="4" max="4" width="14.6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124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20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20" customHeight="1" spans="1:9">
      <c r="A6" s="3"/>
      <c r="B6" s="10" t="s">
        <v>17</v>
      </c>
      <c r="C6" s="10"/>
      <c r="D6" s="11">
        <v>3480</v>
      </c>
      <c r="E6" s="12">
        <v>3395.0049</v>
      </c>
      <c r="F6" s="12"/>
      <c r="G6" s="13">
        <v>10</v>
      </c>
      <c r="H6" s="14">
        <f>E6/D6</f>
        <v>0.975576120689655</v>
      </c>
      <c r="I6" s="47">
        <f>H6*G6</f>
        <v>9.75576120689655</v>
      </c>
    </row>
    <row r="7" ht="20" customHeight="1" spans="1:9">
      <c r="A7" s="3"/>
      <c r="B7" s="15" t="s">
        <v>18</v>
      </c>
      <c r="C7" s="15"/>
      <c r="D7" s="16">
        <v>3480</v>
      </c>
      <c r="E7" s="16">
        <v>3395.0049</v>
      </c>
      <c r="F7" s="16"/>
      <c r="G7" s="17"/>
      <c r="H7" s="14">
        <f>E7/D7</f>
        <v>0.975576120689655</v>
      </c>
      <c r="I7" s="48"/>
    </row>
    <row r="8" ht="20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20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20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20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20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4" customHeight="1" spans="1:9">
      <c r="A13" s="3"/>
      <c r="B13" s="23" t="s">
        <v>125</v>
      </c>
      <c r="C13" s="23"/>
      <c r="D13" s="23"/>
      <c r="E13" s="23"/>
      <c r="F13" s="23" t="s">
        <v>126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127</v>
      </c>
      <c r="E15" s="5">
        <v>15</v>
      </c>
      <c r="F15" s="26">
        <v>232000</v>
      </c>
      <c r="G15" s="26">
        <v>226333.66</v>
      </c>
      <c r="H15" s="27">
        <f>G15/F15*E15</f>
        <v>14.6336418103448</v>
      </c>
      <c r="I15" s="53"/>
    </row>
    <row r="16" ht="22.5" spans="1:9">
      <c r="A16" s="3"/>
      <c r="B16" s="25"/>
      <c r="C16" s="28" t="s">
        <v>38</v>
      </c>
      <c r="D16" s="26" t="s">
        <v>128</v>
      </c>
      <c r="E16" s="29">
        <v>15</v>
      </c>
      <c r="F16" s="30" t="s">
        <v>114</v>
      </c>
      <c r="G16" s="30" t="s">
        <v>114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115</v>
      </c>
      <c r="D18" s="26" t="s">
        <v>43</v>
      </c>
      <c r="E18" s="36">
        <v>16</v>
      </c>
      <c r="F18" s="30">
        <v>1</v>
      </c>
      <c r="G18" s="30">
        <v>1</v>
      </c>
      <c r="H18" s="37">
        <v>16</v>
      </c>
      <c r="I18" s="53"/>
    </row>
    <row r="19" ht="33.75" spans="1:9">
      <c r="A19" s="3"/>
      <c r="B19" s="25"/>
      <c r="C19" s="25" t="s">
        <v>44</v>
      </c>
      <c r="D19" s="23" t="s">
        <v>116</v>
      </c>
      <c r="E19" s="5">
        <v>10</v>
      </c>
      <c r="F19" s="26">
        <v>150</v>
      </c>
      <c r="G19" s="26">
        <v>150</v>
      </c>
      <c r="H19" s="27">
        <v>10</v>
      </c>
      <c r="I19" s="53"/>
    </row>
    <row r="20" ht="36" spans="1:9">
      <c r="A20" s="3"/>
      <c r="B20" s="5" t="s">
        <v>46</v>
      </c>
      <c r="C20" s="25" t="s">
        <v>47</v>
      </c>
      <c r="D20" s="23" t="s">
        <v>117</v>
      </c>
      <c r="E20" s="5">
        <v>7</v>
      </c>
      <c r="F20" s="26">
        <v>150</v>
      </c>
      <c r="G20" s="26">
        <v>150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118</v>
      </c>
      <c r="E21" s="29">
        <v>7</v>
      </c>
      <c r="F21" s="26">
        <v>9672</v>
      </c>
      <c r="G21" s="23">
        <v>9672</v>
      </c>
      <c r="H21" s="31">
        <v>7</v>
      </c>
      <c r="I21" s="53"/>
    </row>
    <row r="22" ht="33.75" spans="1:9">
      <c r="A22" s="3"/>
      <c r="B22" s="38"/>
      <c r="C22" s="36"/>
      <c r="D22" s="23" t="s">
        <v>129</v>
      </c>
      <c r="E22" s="36"/>
      <c r="F22" s="39" t="s">
        <v>54</v>
      </c>
      <c r="G22" s="39" t="s">
        <v>54</v>
      </c>
      <c r="H22" s="37"/>
      <c r="I22" s="53"/>
    </row>
    <row r="23" ht="33.75" spans="1:9">
      <c r="A23" s="3"/>
      <c r="B23" s="38"/>
      <c r="C23" s="36"/>
      <c r="D23" s="23" t="s">
        <v>120</v>
      </c>
      <c r="E23" s="36"/>
      <c r="F23" s="39" t="s">
        <v>56</v>
      </c>
      <c r="G23" s="39" t="s">
        <v>56</v>
      </c>
      <c r="H23" s="37"/>
      <c r="I23" s="53"/>
    </row>
    <row r="24" ht="22.5" spans="1:9">
      <c r="A24" s="3"/>
      <c r="B24" s="38"/>
      <c r="C24" s="33"/>
      <c r="D24" s="23" t="s">
        <v>121</v>
      </c>
      <c r="E24" s="33"/>
      <c r="F24" s="39" t="s">
        <v>59</v>
      </c>
      <c r="G24" s="39" t="s">
        <v>59</v>
      </c>
      <c r="H24" s="34"/>
      <c r="I24" s="53"/>
    </row>
    <row r="25" ht="36" spans="1:9">
      <c r="A25" s="3"/>
      <c r="B25" s="5"/>
      <c r="C25" s="5" t="s">
        <v>60</v>
      </c>
      <c r="D25" s="23" t="s">
        <v>130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123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99.3894030172414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4"/>
    <mergeCell ref="E16:E17"/>
    <mergeCell ref="E21:E24"/>
    <mergeCell ref="H16:H17"/>
    <mergeCell ref="H21:H2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5" sqref="$A5:$XFD12"/>
    </sheetView>
  </sheetViews>
  <sheetFormatPr defaultColWidth="9" defaultRowHeight="13.5"/>
  <cols>
    <col min="4" max="4" width="12.8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131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19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19" customHeight="1" spans="1:9">
      <c r="A6" s="3"/>
      <c r="B6" s="10" t="s">
        <v>17</v>
      </c>
      <c r="C6" s="10"/>
      <c r="D6" s="11">
        <v>730</v>
      </c>
      <c r="E6" s="12">
        <v>619.4799</v>
      </c>
      <c r="F6" s="12"/>
      <c r="G6" s="13">
        <v>10</v>
      </c>
      <c r="H6" s="14">
        <f>E6/D6</f>
        <v>0.848602602739726</v>
      </c>
      <c r="I6" s="47">
        <f>H6*G6</f>
        <v>8.48602602739726</v>
      </c>
    </row>
    <row r="7" ht="19" customHeight="1" spans="1:9">
      <c r="A7" s="3"/>
      <c r="B7" s="15" t="s">
        <v>18</v>
      </c>
      <c r="C7" s="15"/>
      <c r="D7" s="16">
        <v>730</v>
      </c>
      <c r="E7" s="16">
        <v>619.4799</v>
      </c>
      <c r="F7" s="16"/>
      <c r="G7" s="17"/>
      <c r="H7" s="14">
        <f>E7/D7</f>
        <v>0.848602602739726</v>
      </c>
      <c r="I7" s="48"/>
    </row>
    <row r="8" ht="19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19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19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19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19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2" customHeight="1" spans="1:9">
      <c r="A13" s="3"/>
      <c r="B13" s="23" t="s">
        <v>132</v>
      </c>
      <c r="C13" s="23"/>
      <c r="D13" s="23"/>
      <c r="E13" s="23"/>
      <c r="F13" s="23" t="s">
        <v>133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134</v>
      </c>
      <c r="E15" s="5">
        <v>15</v>
      </c>
      <c r="F15" s="26">
        <v>36500</v>
      </c>
      <c r="G15" s="26">
        <v>30974</v>
      </c>
      <c r="H15" s="27">
        <f>G15/F15*E15</f>
        <v>12.7290410958904</v>
      </c>
      <c r="I15" s="53"/>
    </row>
    <row r="16" ht="22.5" spans="1:9">
      <c r="A16" s="3"/>
      <c r="B16" s="25"/>
      <c r="C16" s="28" t="s">
        <v>38</v>
      </c>
      <c r="D16" s="26" t="s">
        <v>135</v>
      </c>
      <c r="E16" s="29">
        <v>15</v>
      </c>
      <c r="F16" s="30" t="s">
        <v>114</v>
      </c>
      <c r="G16" s="30" t="s">
        <v>114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115</v>
      </c>
      <c r="D18" s="26" t="s">
        <v>43</v>
      </c>
      <c r="E18" s="36">
        <v>16</v>
      </c>
      <c r="F18" s="30">
        <v>1</v>
      </c>
      <c r="G18" s="30">
        <v>1</v>
      </c>
      <c r="H18" s="37">
        <v>16</v>
      </c>
      <c r="I18" s="53"/>
    </row>
    <row r="19" ht="33.75" spans="1:9">
      <c r="A19" s="3"/>
      <c r="B19" s="25"/>
      <c r="C19" s="25" t="s">
        <v>44</v>
      </c>
      <c r="D19" s="23" t="s">
        <v>116</v>
      </c>
      <c r="E19" s="5">
        <v>10</v>
      </c>
      <c r="F19" s="26">
        <v>200</v>
      </c>
      <c r="G19" s="26">
        <v>200</v>
      </c>
      <c r="H19" s="27">
        <v>10</v>
      </c>
      <c r="I19" s="53"/>
    </row>
    <row r="20" ht="36" spans="1:9">
      <c r="A20" s="3"/>
      <c r="B20" s="5" t="s">
        <v>46</v>
      </c>
      <c r="C20" s="25" t="s">
        <v>47</v>
      </c>
      <c r="D20" s="23" t="s">
        <v>117</v>
      </c>
      <c r="E20" s="5">
        <v>7</v>
      </c>
      <c r="F20" s="26">
        <v>200</v>
      </c>
      <c r="G20" s="26">
        <v>200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118</v>
      </c>
      <c r="E21" s="29">
        <v>7</v>
      </c>
      <c r="F21" s="26">
        <v>2933</v>
      </c>
      <c r="G21" s="23">
        <v>2933</v>
      </c>
      <c r="H21" s="31">
        <v>7</v>
      </c>
      <c r="I21" s="53"/>
    </row>
    <row r="22" ht="33.75" spans="1:9">
      <c r="A22" s="3"/>
      <c r="B22" s="38"/>
      <c r="C22" s="36"/>
      <c r="D22" s="23" t="s">
        <v>129</v>
      </c>
      <c r="E22" s="36"/>
      <c r="F22" s="39" t="s">
        <v>54</v>
      </c>
      <c r="G22" s="39" t="s">
        <v>54</v>
      </c>
      <c r="H22" s="37"/>
      <c r="I22" s="53"/>
    </row>
    <row r="23" ht="33.75" spans="1:9">
      <c r="A23" s="3"/>
      <c r="B23" s="38"/>
      <c r="C23" s="36"/>
      <c r="D23" s="23" t="s">
        <v>120</v>
      </c>
      <c r="E23" s="36"/>
      <c r="F23" s="39" t="s">
        <v>56</v>
      </c>
      <c r="G23" s="39" t="s">
        <v>56</v>
      </c>
      <c r="H23" s="37"/>
      <c r="I23" s="53"/>
    </row>
    <row r="24" ht="22.5" spans="1:9">
      <c r="A24" s="3"/>
      <c r="B24" s="38"/>
      <c r="C24" s="33"/>
      <c r="D24" s="23" t="s">
        <v>121</v>
      </c>
      <c r="E24" s="33"/>
      <c r="F24" s="39" t="s">
        <v>59</v>
      </c>
      <c r="G24" s="39" t="s">
        <v>59</v>
      </c>
      <c r="H24" s="34"/>
      <c r="I24" s="53"/>
    </row>
    <row r="25" ht="36" spans="1:9">
      <c r="A25" s="3"/>
      <c r="B25" s="5"/>
      <c r="C25" s="5" t="s">
        <v>60</v>
      </c>
      <c r="D25" s="23" t="s">
        <v>136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123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96.2150671232877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4"/>
    <mergeCell ref="E16:E17"/>
    <mergeCell ref="E21:E24"/>
    <mergeCell ref="H16:H17"/>
    <mergeCell ref="H21:H2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5" sqref="$A5:$XFD12"/>
    </sheetView>
  </sheetViews>
  <sheetFormatPr defaultColWidth="9" defaultRowHeight="13.5"/>
  <cols>
    <col min="4" max="4" width="13.37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137</v>
      </c>
      <c r="D3" s="3"/>
      <c r="E3" s="4"/>
      <c r="F3" s="3" t="s">
        <v>4</v>
      </c>
      <c r="G3" s="5" t="s">
        <v>5</v>
      </c>
      <c r="H3" s="5"/>
      <c r="I3" s="45"/>
    </row>
    <row r="4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20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20" customHeight="1" spans="1:9">
      <c r="A6" s="3"/>
      <c r="B6" s="10" t="s">
        <v>17</v>
      </c>
      <c r="C6" s="10"/>
      <c r="D6" s="11">
        <v>750</v>
      </c>
      <c r="E6" s="12">
        <v>818.1005</v>
      </c>
      <c r="F6" s="12"/>
      <c r="G6" s="13">
        <v>10</v>
      </c>
      <c r="H6" s="14">
        <f>E6/D6</f>
        <v>1.09080066666667</v>
      </c>
      <c r="I6" s="47">
        <v>10</v>
      </c>
    </row>
    <row r="7" ht="20" customHeight="1" spans="1:9">
      <c r="A7" s="3"/>
      <c r="B7" s="15" t="s">
        <v>18</v>
      </c>
      <c r="C7" s="15"/>
      <c r="D7" s="16">
        <v>750</v>
      </c>
      <c r="E7" s="16">
        <v>818.1</v>
      </c>
      <c r="F7" s="16"/>
      <c r="G7" s="17"/>
      <c r="H7" s="14">
        <f>E7/D7</f>
        <v>1.0908</v>
      </c>
      <c r="I7" s="48"/>
    </row>
    <row r="8" ht="20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20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20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20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20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2" customHeight="1" spans="1:9">
      <c r="A13" s="3"/>
      <c r="B13" s="23" t="s">
        <v>138</v>
      </c>
      <c r="C13" s="23"/>
      <c r="D13" s="23"/>
      <c r="E13" s="23"/>
      <c r="F13" s="23" t="s">
        <v>139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140</v>
      </c>
      <c r="E15" s="5">
        <v>15</v>
      </c>
      <c r="F15" s="26">
        <v>50000</v>
      </c>
      <c r="G15" s="26">
        <v>54540</v>
      </c>
      <c r="H15" s="27">
        <v>15</v>
      </c>
      <c r="I15" s="53"/>
    </row>
    <row r="16" ht="22.5" spans="1:9">
      <c r="A16" s="3"/>
      <c r="B16" s="25"/>
      <c r="C16" s="28" t="s">
        <v>38</v>
      </c>
      <c r="D16" s="26" t="s">
        <v>141</v>
      </c>
      <c r="E16" s="29">
        <v>15</v>
      </c>
      <c r="F16" s="30" t="s">
        <v>114</v>
      </c>
      <c r="G16" s="30" t="s">
        <v>114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115</v>
      </c>
      <c r="D18" s="26" t="s">
        <v>43</v>
      </c>
      <c r="E18" s="36">
        <v>16</v>
      </c>
      <c r="F18" s="30">
        <v>1</v>
      </c>
      <c r="G18" s="30">
        <v>1</v>
      </c>
      <c r="H18" s="37">
        <v>16</v>
      </c>
      <c r="I18" s="53"/>
    </row>
    <row r="19" ht="33.75" spans="1:9">
      <c r="A19" s="3"/>
      <c r="B19" s="25"/>
      <c r="C19" s="25" t="s">
        <v>44</v>
      </c>
      <c r="D19" s="23" t="s">
        <v>116</v>
      </c>
      <c r="E19" s="5">
        <v>10</v>
      </c>
      <c r="F19" s="26">
        <v>150</v>
      </c>
      <c r="G19" s="26">
        <v>150</v>
      </c>
      <c r="H19" s="27">
        <v>10</v>
      </c>
      <c r="I19" s="53"/>
    </row>
    <row r="20" ht="36" spans="1:9">
      <c r="A20" s="3"/>
      <c r="B20" s="5" t="s">
        <v>46</v>
      </c>
      <c r="C20" s="25" t="s">
        <v>47</v>
      </c>
      <c r="D20" s="23" t="s">
        <v>117</v>
      </c>
      <c r="E20" s="5">
        <v>7</v>
      </c>
      <c r="F20" s="26">
        <v>150</v>
      </c>
      <c r="G20" s="26">
        <v>150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118</v>
      </c>
      <c r="E21" s="29">
        <v>7</v>
      </c>
      <c r="F21" s="26">
        <v>2842</v>
      </c>
      <c r="G21" s="23">
        <v>2842</v>
      </c>
      <c r="H21" s="31">
        <v>7</v>
      </c>
      <c r="I21" s="53"/>
    </row>
    <row r="22" ht="33.75" spans="1:9">
      <c r="A22" s="3"/>
      <c r="B22" s="38"/>
      <c r="C22" s="36"/>
      <c r="D22" s="23" t="s">
        <v>129</v>
      </c>
      <c r="E22" s="36"/>
      <c r="F22" s="39" t="s">
        <v>54</v>
      </c>
      <c r="G22" s="39" t="s">
        <v>54</v>
      </c>
      <c r="H22" s="37"/>
      <c r="I22" s="53"/>
    </row>
    <row r="23" ht="33.75" spans="1:9">
      <c r="A23" s="3"/>
      <c r="B23" s="38"/>
      <c r="C23" s="36"/>
      <c r="D23" s="23" t="s">
        <v>120</v>
      </c>
      <c r="E23" s="36"/>
      <c r="F23" s="39" t="s">
        <v>56</v>
      </c>
      <c r="G23" s="39" t="s">
        <v>56</v>
      </c>
      <c r="H23" s="37"/>
      <c r="I23" s="53"/>
    </row>
    <row r="24" ht="22.5" spans="1:9">
      <c r="A24" s="3"/>
      <c r="B24" s="38"/>
      <c r="C24" s="33"/>
      <c r="D24" s="23" t="s">
        <v>121</v>
      </c>
      <c r="E24" s="33"/>
      <c r="F24" s="39" t="s">
        <v>59</v>
      </c>
      <c r="G24" s="39" t="s">
        <v>59</v>
      </c>
      <c r="H24" s="34"/>
      <c r="I24" s="53"/>
    </row>
    <row r="25" ht="36" spans="1:9">
      <c r="A25" s="3"/>
      <c r="B25" s="5"/>
      <c r="C25" s="5" t="s">
        <v>60</v>
      </c>
      <c r="D25" s="23" t="s">
        <v>142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123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100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4"/>
    <mergeCell ref="E16:E17"/>
    <mergeCell ref="E21:E24"/>
    <mergeCell ref="H16:H17"/>
    <mergeCell ref="H21:H2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O23" sqref="O23"/>
    </sheetView>
  </sheetViews>
  <sheetFormatPr defaultColWidth="9" defaultRowHeight="13.5"/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44"/>
    </row>
    <row r="3" ht="24" spans="1:9">
      <c r="A3" s="3" t="s">
        <v>2</v>
      </c>
      <c r="B3" s="3"/>
      <c r="C3" s="3" t="s">
        <v>143</v>
      </c>
      <c r="D3" s="3"/>
      <c r="E3" s="4"/>
      <c r="F3" s="3" t="s">
        <v>4</v>
      </c>
      <c r="G3" s="5" t="s">
        <v>5</v>
      </c>
      <c r="H3" s="5"/>
      <c r="I3" s="45"/>
    </row>
    <row r="4" ht="21" customHeight="1" spans="1:9">
      <c r="A4" s="3" t="s">
        <v>6</v>
      </c>
      <c r="B4" s="3"/>
      <c r="C4" s="6" t="s">
        <v>7</v>
      </c>
      <c r="D4" s="7"/>
      <c r="E4" s="8"/>
      <c r="F4" s="3" t="s">
        <v>8</v>
      </c>
      <c r="G4" s="5" t="s">
        <v>9</v>
      </c>
      <c r="H4" s="5"/>
      <c r="I4" s="45"/>
    </row>
    <row r="5" ht="21" customHeight="1" spans="1:9">
      <c r="A5" s="3" t="s">
        <v>10</v>
      </c>
      <c r="B5" s="3" t="s">
        <v>11</v>
      </c>
      <c r="C5" s="3"/>
      <c r="D5" s="3" t="s">
        <v>12</v>
      </c>
      <c r="E5" s="3" t="s">
        <v>13</v>
      </c>
      <c r="F5" s="3"/>
      <c r="G5" s="9" t="s">
        <v>14</v>
      </c>
      <c r="H5" s="3" t="s">
        <v>15</v>
      </c>
      <c r="I5" s="46" t="s">
        <v>16</v>
      </c>
    </row>
    <row r="6" ht="21" customHeight="1" spans="1:9">
      <c r="A6" s="3"/>
      <c r="B6" s="10" t="s">
        <v>17</v>
      </c>
      <c r="C6" s="10"/>
      <c r="D6" s="11">
        <v>4139</v>
      </c>
      <c r="E6" s="12">
        <v>4026.9177</v>
      </c>
      <c r="F6" s="12"/>
      <c r="G6" s="13">
        <v>10</v>
      </c>
      <c r="H6" s="14">
        <f>E6/D6</f>
        <v>0.972920439719739</v>
      </c>
      <c r="I6" s="47">
        <f>H6*G6</f>
        <v>9.72920439719739</v>
      </c>
    </row>
    <row r="7" ht="21" customHeight="1" spans="1:9">
      <c r="A7" s="3"/>
      <c r="B7" s="15" t="s">
        <v>18</v>
      </c>
      <c r="C7" s="15"/>
      <c r="D7" s="16">
        <v>4139</v>
      </c>
      <c r="E7" s="16">
        <v>4026.9177</v>
      </c>
      <c r="F7" s="16"/>
      <c r="G7" s="17"/>
      <c r="H7" s="14">
        <f>E7/D7</f>
        <v>0.972920439719739</v>
      </c>
      <c r="I7" s="48"/>
    </row>
    <row r="8" ht="21" customHeight="1" spans="1:9">
      <c r="A8" s="3"/>
      <c r="B8" s="18" t="s">
        <v>19</v>
      </c>
      <c r="C8" s="18"/>
      <c r="D8" s="16">
        <v>0</v>
      </c>
      <c r="E8" s="12"/>
      <c r="F8" s="12"/>
      <c r="G8" s="17"/>
      <c r="H8" s="14"/>
      <c r="I8" s="48"/>
    </row>
    <row r="9" ht="21" customHeight="1" spans="1:9">
      <c r="A9" s="3"/>
      <c r="B9" s="15" t="s">
        <v>20</v>
      </c>
      <c r="C9" s="15"/>
      <c r="D9" s="16">
        <v>0</v>
      </c>
      <c r="E9" s="16"/>
      <c r="F9" s="16"/>
      <c r="G9" s="17"/>
      <c r="H9" s="14"/>
      <c r="I9" s="48"/>
    </row>
    <row r="10" ht="21" customHeight="1" spans="1:9">
      <c r="A10" s="3"/>
      <c r="B10" s="18" t="s">
        <v>21</v>
      </c>
      <c r="C10" s="18"/>
      <c r="D10" s="19">
        <v>0</v>
      </c>
      <c r="E10" s="19"/>
      <c r="F10" s="19"/>
      <c r="G10" s="20"/>
      <c r="H10" s="14"/>
      <c r="I10" s="49"/>
    </row>
    <row r="11" ht="21" customHeight="1" spans="1:9">
      <c r="A11" s="3"/>
      <c r="B11" s="15" t="s">
        <v>22</v>
      </c>
      <c r="C11" s="15"/>
      <c r="D11" s="16">
        <v>0</v>
      </c>
      <c r="E11" s="16"/>
      <c r="F11" s="16"/>
      <c r="G11" s="17"/>
      <c r="H11" s="17"/>
      <c r="I11" s="48"/>
    </row>
    <row r="12" ht="21" customHeight="1" spans="1:9">
      <c r="A12" s="3" t="s">
        <v>23</v>
      </c>
      <c r="B12" s="21" t="s">
        <v>24</v>
      </c>
      <c r="C12" s="21"/>
      <c r="D12" s="21"/>
      <c r="E12" s="21"/>
      <c r="F12" s="22" t="s">
        <v>25</v>
      </c>
      <c r="G12" s="22"/>
      <c r="H12" s="22"/>
      <c r="I12" s="50"/>
    </row>
    <row r="13" ht="40" customHeight="1" spans="1:9">
      <c r="A13" s="3"/>
      <c r="B13" s="23" t="s">
        <v>144</v>
      </c>
      <c r="C13" s="23"/>
      <c r="D13" s="23"/>
      <c r="E13" s="23"/>
      <c r="F13" s="23" t="s">
        <v>145</v>
      </c>
      <c r="G13" s="23"/>
      <c r="H13" s="23"/>
      <c r="I13" s="51"/>
    </row>
    <row r="14" ht="22.5" spans="1:9">
      <c r="A14" s="3" t="s">
        <v>28</v>
      </c>
      <c r="B14" s="24" t="s">
        <v>29</v>
      </c>
      <c r="C14" s="24" t="s">
        <v>30</v>
      </c>
      <c r="D14" s="24" t="s">
        <v>31</v>
      </c>
      <c r="E14" s="24" t="s">
        <v>14</v>
      </c>
      <c r="F14" s="24" t="s">
        <v>32</v>
      </c>
      <c r="G14" s="24" t="s">
        <v>33</v>
      </c>
      <c r="H14" s="24" t="s">
        <v>16</v>
      </c>
      <c r="I14" s="52" t="s">
        <v>34</v>
      </c>
    </row>
    <row r="15" ht="24" spans="1:9">
      <c r="A15" s="3"/>
      <c r="B15" s="25" t="s">
        <v>35</v>
      </c>
      <c r="C15" s="25" t="s">
        <v>36</v>
      </c>
      <c r="D15" s="26" t="s">
        <v>146</v>
      </c>
      <c r="E15" s="5">
        <v>15</v>
      </c>
      <c r="F15" s="26">
        <v>275933</v>
      </c>
      <c r="G15" s="26">
        <v>268461.18</v>
      </c>
      <c r="H15" s="27">
        <f>G15/F15*E15</f>
        <v>14.593824225446</v>
      </c>
      <c r="I15" s="53"/>
    </row>
    <row r="16" ht="22.5" spans="1:9">
      <c r="A16" s="3"/>
      <c r="B16" s="25"/>
      <c r="C16" s="28" t="s">
        <v>38</v>
      </c>
      <c r="D16" s="26" t="s">
        <v>147</v>
      </c>
      <c r="E16" s="29">
        <v>15</v>
      </c>
      <c r="F16" s="30" t="s">
        <v>148</v>
      </c>
      <c r="G16" s="30" t="s">
        <v>148</v>
      </c>
      <c r="H16" s="31">
        <v>15</v>
      </c>
      <c r="I16" s="53"/>
    </row>
    <row r="17" ht="22.5" spans="1:9">
      <c r="A17" s="3"/>
      <c r="B17" s="25"/>
      <c r="C17" s="32"/>
      <c r="D17" s="26" t="s">
        <v>73</v>
      </c>
      <c r="E17" s="33"/>
      <c r="F17" s="30" t="s">
        <v>41</v>
      </c>
      <c r="G17" s="30" t="s">
        <v>41</v>
      </c>
      <c r="H17" s="34"/>
      <c r="I17" s="53"/>
    </row>
    <row r="18" ht="33.75" spans="1:9">
      <c r="A18" s="3"/>
      <c r="B18" s="25"/>
      <c r="C18" s="35" t="s">
        <v>115</v>
      </c>
      <c r="D18" s="26" t="s">
        <v>43</v>
      </c>
      <c r="E18" s="36">
        <v>16</v>
      </c>
      <c r="F18" s="30">
        <v>1</v>
      </c>
      <c r="G18" s="30">
        <v>1</v>
      </c>
      <c r="H18" s="37">
        <v>16</v>
      </c>
      <c r="I18" s="53"/>
    </row>
    <row r="19" ht="33.75" spans="1:9">
      <c r="A19" s="3"/>
      <c r="B19" s="25"/>
      <c r="C19" s="25" t="s">
        <v>44</v>
      </c>
      <c r="D19" s="23" t="s">
        <v>116</v>
      </c>
      <c r="E19" s="5">
        <v>10</v>
      </c>
      <c r="F19" s="26">
        <v>150</v>
      </c>
      <c r="G19" s="26">
        <v>150</v>
      </c>
      <c r="H19" s="27">
        <v>10</v>
      </c>
      <c r="I19" s="53"/>
    </row>
    <row r="20" ht="36" spans="1:9">
      <c r="A20" s="3"/>
      <c r="B20" s="5" t="s">
        <v>46</v>
      </c>
      <c r="C20" s="25" t="s">
        <v>47</v>
      </c>
      <c r="D20" s="23" t="s">
        <v>117</v>
      </c>
      <c r="E20" s="5">
        <v>7</v>
      </c>
      <c r="F20" s="26">
        <v>150</v>
      </c>
      <c r="G20" s="26">
        <v>150</v>
      </c>
      <c r="H20" s="27">
        <v>7</v>
      </c>
      <c r="I20" s="53"/>
    </row>
    <row r="21" ht="22.5" spans="1:9">
      <c r="A21" s="3"/>
      <c r="B21" s="5"/>
      <c r="C21" s="29" t="s">
        <v>49</v>
      </c>
      <c r="D21" s="23" t="s">
        <v>118</v>
      </c>
      <c r="E21" s="29">
        <v>7</v>
      </c>
      <c r="F21" s="26">
        <v>16109</v>
      </c>
      <c r="G21" s="23">
        <v>16109</v>
      </c>
      <c r="H21" s="31">
        <v>7</v>
      </c>
      <c r="I21" s="53"/>
    </row>
    <row r="22" ht="33.75" spans="1:9">
      <c r="A22" s="3"/>
      <c r="B22" s="38"/>
      <c r="C22" s="36"/>
      <c r="D22" s="23" t="s">
        <v>86</v>
      </c>
      <c r="E22" s="36"/>
      <c r="F22" s="39" t="s">
        <v>54</v>
      </c>
      <c r="G22" s="39" t="s">
        <v>54</v>
      </c>
      <c r="H22" s="37"/>
      <c r="I22" s="53"/>
    </row>
    <row r="23" ht="45" spans="1:9">
      <c r="A23" s="3"/>
      <c r="B23" s="38"/>
      <c r="C23" s="36"/>
      <c r="D23" s="23" t="s">
        <v>149</v>
      </c>
      <c r="E23" s="36"/>
      <c r="F23" s="39" t="s">
        <v>56</v>
      </c>
      <c r="G23" s="39" t="s">
        <v>56</v>
      </c>
      <c r="H23" s="37"/>
      <c r="I23" s="53"/>
    </row>
    <row r="24" ht="22.5" spans="1:9">
      <c r="A24" s="3"/>
      <c r="B24" s="38"/>
      <c r="C24" s="33"/>
      <c r="D24" s="23" t="s">
        <v>121</v>
      </c>
      <c r="E24" s="33"/>
      <c r="F24" s="39" t="s">
        <v>59</v>
      </c>
      <c r="G24" s="39" t="s">
        <v>59</v>
      </c>
      <c r="H24" s="34"/>
      <c r="I24" s="53"/>
    </row>
    <row r="25" ht="36" spans="1:9">
      <c r="A25" s="3"/>
      <c r="B25" s="5"/>
      <c r="C25" s="5" t="s">
        <v>60</v>
      </c>
      <c r="D25" s="23" t="s">
        <v>150</v>
      </c>
      <c r="E25" s="5">
        <v>10</v>
      </c>
      <c r="F25" s="26" t="s">
        <v>62</v>
      </c>
      <c r="G25" s="26" t="s">
        <v>62</v>
      </c>
      <c r="H25" s="27">
        <v>10</v>
      </c>
      <c r="I25" s="53"/>
    </row>
    <row r="26" ht="36" spans="1:9">
      <c r="A26" s="3"/>
      <c r="B26" s="5"/>
      <c r="C26" s="5" t="s">
        <v>63</v>
      </c>
      <c r="D26" s="23" t="s">
        <v>123</v>
      </c>
      <c r="E26" s="5">
        <v>10</v>
      </c>
      <c r="F26" s="40" t="s">
        <v>65</v>
      </c>
      <c r="G26" s="40" t="s">
        <v>65</v>
      </c>
      <c r="H26" s="27">
        <v>10</v>
      </c>
      <c r="I26" s="53"/>
    </row>
    <row r="27" spans="1:9">
      <c r="A27" s="9" t="s">
        <v>66</v>
      </c>
      <c r="B27" s="9"/>
      <c r="C27" s="9"/>
      <c r="D27" s="9"/>
      <c r="E27" s="41">
        <f>G6+SUM(E15:E26)</f>
        <v>100</v>
      </c>
      <c r="F27" s="41"/>
      <c r="G27" s="41"/>
      <c r="H27" s="42">
        <f>I6+SUM(H15:H26)</f>
        <v>99.3230286226434</v>
      </c>
      <c r="I27" s="54"/>
    </row>
  </sheetData>
  <mergeCells count="39">
    <mergeCell ref="A1:I1"/>
    <mergeCell ref="A2:I2"/>
    <mergeCell ref="A3:B3"/>
    <mergeCell ref="C3:E3"/>
    <mergeCell ref="G3:I3"/>
    <mergeCell ref="A4:B4"/>
    <mergeCell ref="C4:E4"/>
    <mergeCell ref="G4:I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E12"/>
    <mergeCell ref="F12:I12"/>
    <mergeCell ref="B13:E13"/>
    <mergeCell ref="F13:I13"/>
    <mergeCell ref="A27:D27"/>
    <mergeCell ref="F27:G27"/>
    <mergeCell ref="A5:A11"/>
    <mergeCell ref="A12:A13"/>
    <mergeCell ref="A14:A26"/>
    <mergeCell ref="B15:B19"/>
    <mergeCell ref="B20:B26"/>
    <mergeCell ref="C16:C17"/>
    <mergeCell ref="C21:C24"/>
    <mergeCell ref="E16:E17"/>
    <mergeCell ref="E21:E24"/>
    <mergeCell ref="H16:H17"/>
    <mergeCell ref="H21:H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见犊补母</vt:lpstr>
      <vt:lpstr>基础母牛补栏</vt:lpstr>
      <vt:lpstr>基础母羊补栏</vt:lpstr>
      <vt:lpstr>养殖棚圈建设</vt:lpstr>
      <vt:lpstr>生猪养殖</vt:lpstr>
      <vt:lpstr>马铃薯种植</vt:lpstr>
      <vt:lpstr>小杂粮种植</vt:lpstr>
      <vt:lpstr>瓜菜种植</vt:lpstr>
      <vt:lpstr>油料种植</vt:lpstr>
      <vt:lpstr>饲草种植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懋戀</cp:lastModifiedBy>
  <dcterms:created xsi:type="dcterms:W3CDTF">2023-10-07T08:28:00Z</dcterms:created>
  <dcterms:modified xsi:type="dcterms:W3CDTF">2024-12-06T01:04:40Z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3CBAFDA25B9B47D197567407DCF74F00_11</vt:lpwstr>
  </property>
  <property fmtid="{D5CDD505-2E9C-101B-9397-08002B2CF9AE}" pid="3" name="KSOProductBuildVer">
    <vt:lpwstr>2052-12.1.0.18912</vt:lpwstr>
  </property>
</Properties>
</file>