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Sheet1!$A$4:$X$4</definedName>
  </definedNames>
  <calcPr calcId="144525" concurrentCalc="0"/>
</workbook>
</file>

<file path=xl/sharedStrings.xml><?xml version="1.0" encoding="utf-8"?>
<sst xmlns="http://schemas.openxmlformats.org/spreadsheetml/2006/main" count="131" uniqueCount="89">
  <si>
    <t>关桥乡省道103线同心至海原段公路工程项目地上附着物征收补偿兑付花名册</t>
  </si>
  <si>
    <t>项目名称：省道103同心至海原段公路工程项目                                                                                                                                                         单位：面积、元</t>
  </si>
  <si>
    <t>序号</t>
  </si>
  <si>
    <t>姓名</t>
  </si>
  <si>
    <t>行政村</t>
  </si>
  <si>
    <t>宅基地补偿</t>
  </si>
  <si>
    <t>附着物补偿</t>
  </si>
  <si>
    <t>合计金额</t>
  </si>
  <si>
    <t>兑付比例</t>
  </si>
  <si>
    <t>兑付金额（元）</t>
  </si>
  <si>
    <t>身份证号</t>
  </si>
  <si>
    <t>社保卡号</t>
  </si>
  <si>
    <t>备注</t>
  </si>
  <si>
    <t>土地类型</t>
  </si>
  <si>
    <t>面积</t>
  </si>
  <si>
    <t>补偿标准</t>
  </si>
  <si>
    <t>补偿金额</t>
  </si>
  <si>
    <t>住房面积</t>
  </si>
  <si>
    <t>简易房面积</t>
  </si>
  <si>
    <t>其它附着物金额</t>
  </si>
  <si>
    <t>张学邻</t>
  </si>
  <si>
    <t>马湾</t>
  </si>
  <si>
    <t>建设用地</t>
  </si>
  <si>
    <t>642222********0231</t>
  </si>
  <si>
    <t>622947880021584****</t>
  </si>
  <si>
    <t>张海龙</t>
  </si>
  <si>
    <t>642222********0219</t>
  </si>
  <si>
    <t>622947880021578****</t>
  </si>
  <si>
    <t>张彦明</t>
  </si>
  <si>
    <t>642222********0210</t>
  </si>
  <si>
    <t>622947881019357****</t>
  </si>
  <si>
    <t>王侦</t>
  </si>
  <si>
    <t>642222********0211</t>
  </si>
  <si>
    <t>622947880021577****</t>
  </si>
  <si>
    <t>杨振坤</t>
  </si>
  <si>
    <t>李宗勇</t>
  </si>
  <si>
    <t>贺堡</t>
  </si>
  <si>
    <t>642222********0232</t>
  </si>
  <si>
    <t>622947880021585****</t>
  </si>
  <si>
    <t>张志福</t>
  </si>
  <si>
    <t>方堡</t>
  </si>
  <si>
    <t>642222********0254</t>
  </si>
  <si>
    <t>622947880001547****</t>
  </si>
  <si>
    <t>田飞</t>
  </si>
  <si>
    <t>马湾村</t>
  </si>
  <si>
    <t>622947881029357****</t>
  </si>
  <si>
    <t>张存东</t>
  </si>
  <si>
    <t>642222********0252</t>
  </si>
  <si>
    <t>622947881009652****</t>
  </si>
  <si>
    <t>马雯磊</t>
  </si>
  <si>
    <t>642222********2630</t>
  </si>
  <si>
    <t>622947881130123****</t>
  </si>
  <si>
    <t>田梅</t>
  </si>
  <si>
    <t>642222********0228</t>
  </si>
  <si>
    <t>622947881040159****</t>
  </si>
  <si>
    <t>田彦虎</t>
  </si>
  <si>
    <t>642222********0250</t>
  </si>
  <si>
    <t>622947880011522****</t>
  </si>
  <si>
    <t>田永龙</t>
  </si>
  <si>
    <t>640522********0218</t>
  </si>
  <si>
    <t>622947880001545****</t>
  </si>
  <si>
    <t>李存莲</t>
  </si>
  <si>
    <t>642222********0227</t>
  </si>
  <si>
    <t>622947880021502****</t>
  </si>
  <si>
    <t>金学刚</t>
  </si>
  <si>
    <t>642222********0215</t>
  </si>
  <si>
    <t>622947880021581****</t>
  </si>
  <si>
    <t>吴正福</t>
  </si>
  <si>
    <t>李进英</t>
  </si>
  <si>
    <t>622947880021580****</t>
  </si>
  <si>
    <t>李彦花</t>
  </si>
  <si>
    <t>642222********0229</t>
  </si>
  <si>
    <t>622947880011569****</t>
  </si>
  <si>
    <t>罗生花</t>
  </si>
  <si>
    <t>642222********0220</t>
  </si>
  <si>
    <t>622947881010191****</t>
  </si>
  <si>
    <t>马建兵</t>
  </si>
  <si>
    <t>642222********0273</t>
  </si>
  <si>
    <t>622947880011573****</t>
  </si>
  <si>
    <t>马海东</t>
  </si>
  <si>
    <t>640103********1834</t>
  </si>
  <si>
    <t>622947880031588****</t>
  </si>
  <si>
    <t>马建峰</t>
  </si>
  <si>
    <t>642222********0217</t>
  </si>
  <si>
    <t>622947880011571****</t>
  </si>
  <si>
    <t>田光荣</t>
  </si>
  <si>
    <t>642222********021x</t>
  </si>
  <si>
    <t>622947880001548****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</si>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</sst>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J25" sqref="J25"/>
    </sheetView>
  </sheetViews>
  <sheetFormatPr defaultColWidth="5.89166666666667" defaultRowHeight="13.5"/>
  <cols>
    <col min="1" max="1" width="5" style="2" customWidth="1"/>
    <col min="2" max="2" width="7.55833333333333" style="2" customWidth="1"/>
    <col min="3" max="3" width="7.375" style="2" customWidth="1"/>
    <col min="4" max="4" width="8.875" style="2" customWidth="1"/>
    <col min="5" max="5" width="5.775" style="2" customWidth="1"/>
    <col min="6" max="6" width="9.5" style="3" customWidth="1"/>
    <col min="7" max="7" width="9.75" style="3" customWidth="1"/>
    <col min="8" max="8" width="9.75" style="2" customWidth="1"/>
    <col min="9" max="9" width="11" style="3" customWidth="1"/>
    <col min="10" max="10" width="11.875" style="2" customWidth="1"/>
    <col min="11" max="11" width="9.625" style="3" customWidth="1"/>
    <col min="12" max="12" width="9.44166666666667" style="2" customWidth="1"/>
    <col min="13" max="13" width="9.75" style="3" customWidth="1"/>
    <col min="14" max="14" width="9.25" style="2" customWidth="1"/>
    <col min="15" max="15" width="10.125" style="2" customWidth="1"/>
    <col min="16" max="16" width="19.4416666666667" style="2" customWidth="1"/>
    <col min="17" max="17" width="21.6666666666667" style="2" customWidth="1"/>
    <col min="18" max="18" width="5.89166666666667" style="2" customWidth="1"/>
    <col min="19" max="19" width="11.25" style="2" customWidth="1"/>
    <col min="20" max="16382" width="5.89166666666667" style="2" customWidth="1"/>
    <col min="16384" max="16384" width="5.89166666666667" style="2"/>
  </cols>
  <sheetData>
    <row r="1" ht="38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33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3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7" t="s">
        <v>6</v>
      </c>
      <c r="I3" s="21"/>
      <c r="J3" s="21"/>
      <c r="K3" s="21"/>
      <c r="L3" s="22"/>
      <c r="M3" s="6" t="s">
        <v>7</v>
      </c>
      <c r="N3" s="23" t="s">
        <v>8</v>
      </c>
      <c r="O3" s="23" t="s">
        <v>9</v>
      </c>
      <c r="P3" s="24" t="s">
        <v>10</v>
      </c>
      <c r="Q3" s="35" t="s">
        <v>11</v>
      </c>
      <c r="R3" s="6" t="s">
        <v>12</v>
      </c>
    </row>
    <row r="4" ht="33" customHeight="1" spans="1:18">
      <c r="A4" s="6"/>
      <c r="B4" s="6"/>
      <c r="C4" s="6"/>
      <c r="D4" s="6" t="s">
        <v>13</v>
      </c>
      <c r="E4" s="6" t="s">
        <v>14</v>
      </c>
      <c r="F4" s="6" t="s">
        <v>15</v>
      </c>
      <c r="G4" s="6" t="s">
        <v>16</v>
      </c>
      <c r="H4" s="8" t="s">
        <v>17</v>
      </c>
      <c r="I4" s="6" t="s">
        <v>16</v>
      </c>
      <c r="J4" s="6" t="s">
        <v>18</v>
      </c>
      <c r="K4" s="6" t="s">
        <v>16</v>
      </c>
      <c r="L4" s="8" t="s">
        <v>19</v>
      </c>
      <c r="M4" s="6"/>
      <c r="N4" s="25"/>
      <c r="O4" s="25"/>
      <c r="P4" s="26"/>
      <c r="Q4" s="36"/>
      <c r="R4" s="6"/>
    </row>
    <row r="5" s="1" customFormat="1" ht="35" customHeight="1" spans="1:18">
      <c r="A5" s="9">
        <v>1</v>
      </c>
      <c r="B5" s="10" t="s">
        <v>20</v>
      </c>
      <c r="C5" s="10" t="s">
        <v>21</v>
      </c>
      <c r="D5" s="10" t="s">
        <v>22</v>
      </c>
      <c r="E5" s="10"/>
      <c r="F5" s="11"/>
      <c r="G5" s="11"/>
      <c r="H5" s="10">
        <v>57.75</v>
      </c>
      <c r="I5" s="11">
        <v>88463</v>
      </c>
      <c r="J5" s="27"/>
      <c r="K5" s="11"/>
      <c r="L5" s="27">
        <v>5680</v>
      </c>
      <c r="M5" s="11">
        <f t="shared" ref="M5:M8" si="0">I5+K5+L5</f>
        <v>94143</v>
      </c>
      <c r="N5" s="28">
        <v>0.4</v>
      </c>
      <c r="O5" s="10">
        <f t="shared" ref="O5:O15" si="1">M5*N5</f>
        <v>37657.2</v>
      </c>
      <c r="P5" s="10" t="s">
        <v>23</v>
      </c>
      <c r="Q5" s="10" t="s">
        <v>24</v>
      </c>
      <c r="R5" s="10"/>
    </row>
    <row r="6" s="1" customFormat="1" ht="35" customHeight="1" spans="1:18">
      <c r="A6" s="9">
        <v>2</v>
      </c>
      <c r="B6" s="10" t="s">
        <v>25</v>
      </c>
      <c r="C6" s="10" t="s">
        <v>21</v>
      </c>
      <c r="D6" s="10" t="s">
        <v>22</v>
      </c>
      <c r="E6" s="10"/>
      <c r="F6" s="11"/>
      <c r="G6" s="11"/>
      <c r="H6" s="10">
        <v>93.75</v>
      </c>
      <c r="I6" s="11">
        <v>187500</v>
      </c>
      <c r="J6" s="27"/>
      <c r="K6" s="11"/>
      <c r="L6" s="27">
        <v>7400</v>
      </c>
      <c r="M6" s="11">
        <f t="shared" si="0"/>
        <v>194900</v>
      </c>
      <c r="N6" s="28">
        <v>0.4</v>
      </c>
      <c r="O6" s="10">
        <f t="shared" si="1"/>
        <v>77960</v>
      </c>
      <c r="P6" s="10" t="s">
        <v>26</v>
      </c>
      <c r="Q6" s="10" t="s">
        <v>27</v>
      </c>
      <c r="R6" s="10"/>
    </row>
    <row r="7" s="1" customFormat="1" ht="35" customHeight="1" spans="1:18">
      <c r="A7" s="9">
        <v>3</v>
      </c>
      <c r="B7" s="12" t="s">
        <v>28</v>
      </c>
      <c r="C7" s="12" t="s">
        <v>21</v>
      </c>
      <c r="D7" s="12"/>
      <c r="E7" s="12"/>
      <c r="F7" s="13"/>
      <c r="G7" s="13"/>
      <c r="H7" s="12">
        <v>131.75</v>
      </c>
      <c r="I7" s="13">
        <v>223975</v>
      </c>
      <c r="J7" s="27"/>
      <c r="K7" s="11">
        <v>27400</v>
      </c>
      <c r="L7" s="12">
        <v>13530</v>
      </c>
      <c r="M7" s="13">
        <f t="shared" ref="M7:M10" si="2">G7+I7+K7+L7</f>
        <v>264905</v>
      </c>
      <c r="N7" s="28">
        <v>0.4</v>
      </c>
      <c r="O7" s="12">
        <f t="shared" si="1"/>
        <v>105962</v>
      </c>
      <c r="P7" s="10" t="s">
        <v>29</v>
      </c>
      <c r="Q7" s="10" t="s">
        <v>30</v>
      </c>
      <c r="R7" s="10"/>
    </row>
    <row r="8" s="1" customFormat="1" ht="35" customHeight="1" spans="1:18">
      <c r="A8" s="9">
        <v>4</v>
      </c>
      <c r="B8" s="10" t="s">
        <v>31</v>
      </c>
      <c r="C8" s="10" t="s">
        <v>21</v>
      </c>
      <c r="D8" s="10" t="s">
        <v>22</v>
      </c>
      <c r="E8" s="10"/>
      <c r="F8" s="11"/>
      <c r="G8" s="11"/>
      <c r="H8" s="10">
        <v>263.8</v>
      </c>
      <c r="I8" s="11">
        <v>448460</v>
      </c>
      <c r="J8" s="27">
        <v>117.18</v>
      </c>
      <c r="K8" s="11">
        <v>82026</v>
      </c>
      <c r="L8" s="27">
        <v>170850</v>
      </c>
      <c r="M8" s="11">
        <f t="shared" si="0"/>
        <v>701336</v>
      </c>
      <c r="N8" s="28">
        <v>0.4</v>
      </c>
      <c r="O8" s="10">
        <f t="shared" si="1"/>
        <v>280534.4</v>
      </c>
      <c r="P8" s="10" t="s">
        <v>32</v>
      </c>
      <c r="Q8" s="10" t="s">
        <v>33</v>
      </c>
      <c r="R8" s="10"/>
    </row>
    <row r="9" s="1" customFormat="1" ht="35" customHeight="1" spans="1:18">
      <c r="A9" s="9">
        <v>5</v>
      </c>
      <c r="B9" s="12" t="s">
        <v>34</v>
      </c>
      <c r="C9" s="12" t="s">
        <v>21</v>
      </c>
      <c r="D9" s="12"/>
      <c r="E9" s="12"/>
      <c r="F9" s="13"/>
      <c r="G9" s="13"/>
      <c r="H9" s="12">
        <v>60.6</v>
      </c>
      <c r="I9" s="13">
        <v>103003</v>
      </c>
      <c r="J9" s="29"/>
      <c r="K9" s="13"/>
      <c r="L9" s="13">
        <v>34974</v>
      </c>
      <c r="M9" s="11">
        <f t="shared" si="2"/>
        <v>137977</v>
      </c>
      <c r="N9" s="28">
        <v>0.4</v>
      </c>
      <c r="O9" s="10">
        <f t="shared" si="1"/>
        <v>55190.8</v>
      </c>
      <c r="P9" s="12" t="s">
        <v>26</v>
      </c>
      <c r="Q9" s="12" t="s">
        <v>24</v>
      </c>
      <c r="R9" s="10"/>
    </row>
    <row r="10" s="1" customFormat="1" ht="35" customHeight="1" spans="1:18">
      <c r="A10" s="9">
        <v>6</v>
      </c>
      <c r="B10" s="10" t="s">
        <v>35</v>
      </c>
      <c r="C10" s="10" t="s">
        <v>36</v>
      </c>
      <c r="D10" s="10" t="s">
        <v>22</v>
      </c>
      <c r="E10" s="14">
        <v>0.85</v>
      </c>
      <c r="F10" s="15"/>
      <c r="G10" s="15">
        <v>25330</v>
      </c>
      <c r="H10" s="10">
        <v>213.68</v>
      </c>
      <c r="I10" s="11">
        <v>478907</v>
      </c>
      <c r="J10" s="10">
        <v>109.2</v>
      </c>
      <c r="K10" s="11">
        <v>54600</v>
      </c>
      <c r="L10" s="10">
        <v>56179</v>
      </c>
      <c r="M10" s="11">
        <f t="shared" si="2"/>
        <v>615016</v>
      </c>
      <c r="N10" s="28">
        <v>0.4</v>
      </c>
      <c r="O10" s="10">
        <f t="shared" si="1"/>
        <v>246006.4</v>
      </c>
      <c r="P10" s="10" t="s">
        <v>37</v>
      </c>
      <c r="Q10" s="10" t="s">
        <v>38</v>
      </c>
      <c r="R10" s="10"/>
    </row>
    <row r="11" s="1" customFormat="1" ht="35" customHeight="1" spans="1:18">
      <c r="A11" s="9">
        <v>7</v>
      </c>
      <c r="B11" s="12" t="s">
        <v>39</v>
      </c>
      <c r="C11" s="12" t="s">
        <v>40</v>
      </c>
      <c r="D11" s="12" t="s">
        <v>22</v>
      </c>
      <c r="E11" s="12"/>
      <c r="F11" s="13"/>
      <c r="G11" s="13"/>
      <c r="H11" s="12">
        <v>163.56</v>
      </c>
      <c r="I11" s="13">
        <v>327120</v>
      </c>
      <c r="J11" s="27"/>
      <c r="K11" s="11"/>
      <c r="L11" s="12">
        <v>17280</v>
      </c>
      <c r="M11" s="13">
        <v>344400</v>
      </c>
      <c r="N11" s="28">
        <v>0.4</v>
      </c>
      <c r="O11" s="12">
        <f t="shared" si="1"/>
        <v>137760</v>
      </c>
      <c r="P11" s="10" t="s">
        <v>41</v>
      </c>
      <c r="Q11" s="10" t="s">
        <v>42</v>
      </c>
      <c r="R11" s="10"/>
    </row>
    <row r="12" s="1" customFormat="1" ht="35" customHeight="1" spans="1:18">
      <c r="A12" s="9">
        <v>8</v>
      </c>
      <c r="B12" s="16" t="s">
        <v>43</v>
      </c>
      <c r="C12" s="16" t="s">
        <v>44</v>
      </c>
      <c r="D12" s="16" t="s">
        <v>22</v>
      </c>
      <c r="E12" s="16"/>
      <c r="F12" s="16"/>
      <c r="G12" s="16"/>
      <c r="H12" s="16">
        <v>399.7</v>
      </c>
      <c r="I12" s="16">
        <v>578795</v>
      </c>
      <c r="J12" s="30"/>
      <c r="K12" s="30"/>
      <c r="L12" s="16">
        <v>31904</v>
      </c>
      <c r="M12" s="16">
        <f>G12+I12+K12+L12</f>
        <v>610699</v>
      </c>
      <c r="N12" s="28">
        <v>0.4</v>
      </c>
      <c r="O12" s="12">
        <v>209300</v>
      </c>
      <c r="P12" s="31" t="s">
        <v>26</v>
      </c>
      <c r="Q12" s="31" t="s">
        <v>45</v>
      </c>
      <c r="R12" s="10"/>
    </row>
    <row r="13" s="1" customFormat="1" ht="35" customHeight="1" spans="1:18">
      <c r="A13" s="9">
        <v>9</v>
      </c>
      <c r="B13" s="12" t="s">
        <v>46</v>
      </c>
      <c r="C13" s="12" t="s">
        <v>40</v>
      </c>
      <c r="D13" s="12" t="s">
        <v>22</v>
      </c>
      <c r="E13" s="12"/>
      <c r="F13" s="13"/>
      <c r="G13" s="13"/>
      <c r="H13" s="12">
        <v>56</v>
      </c>
      <c r="I13" s="13">
        <v>95200</v>
      </c>
      <c r="J13" s="12"/>
      <c r="K13" s="13"/>
      <c r="L13" s="12">
        <v>73751</v>
      </c>
      <c r="M13" s="13">
        <v>168951</v>
      </c>
      <c r="N13" s="28">
        <v>0.4</v>
      </c>
      <c r="O13" s="12">
        <f t="shared" si="1"/>
        <v>67580.4</v>
      </c>
      <c r="P13" s="12" t="s">
        <v>47</v>
      </c>
      <c r="Q13" s="33" t="s">
        <v>48</v>
      </c>
      <c r="R13" s="10"/>
    </row>
    <row r="14" s="1" customFormat="1" ht="35" customHeight="1" spans="1:18">
      <c r="A14" s="9">
        <v>10</v>
      </c>
      <c r="B14" s="12" t="s">
        <v>49</v>
      </c>
      <c r="C14" s="12" t="s">
        <v>40</v>
      </c>
      <c r="D14" s="12" t="s">
        <v>22</v>
      </c>
      <c r="E14" s="12">
        <v>0.34</v>
      </c>
      <c r="F14" s="13">
        <v>29800</v>
      </c>
      <c r="G14" s="13">
        <v>10132</v>
      </c>
      <c r="H14" s="12">
        <v>165.7</v>
      </c>
      <c r="I14" s="13">
        <v>281775</v>
      </c>
      <c r="J14" s="30"/>
      <c r="K14" s="15"/>
      <c r="L14" s="12">
        <v>138077</v>
      </c>
      <c r="M14" s="13">
        <v>419852</v>
      </c>
      <c r="N14" s="28">
        <v>0.4</v>
      </c>
      <c r="O14" s="12">
        <f t="shared" si="1"/>
        <v>167940.8</v>
      </c>
      <c r="P14" s="32" t="s">
        <v>50</v>
      </c>
      <c r="Q14" s="32" t="s">
        <v>51</v>
      </c>
      <c r="R14" s="10"/>
    </row>
    <row r="15" s="1" customFormat="1" ht="35" customHeight="1" spans="1:18">
      <c r="A15" s="9">
        <v>11</v>
      </c>
      <c r="B15" s="10" t="s">
        <v>52</v>
      </c>
      <c r="C15" s="12" t="s">
        <v>40</v>
      </c>
      <c r="D15" s="10" t="s">
        <v>22</v>
      </c>
      <c r="E15" s="10">
        <v>1.1</v>
      </c>
      <c r="F15" s="11">
        <v>29800</v>
      </c>
      <c r="G15" s="15">
        <v>32780</v>
      </c>
      <c r="H15" s="10">
        <v>326.41</v>
      </c>
      <c r="I15" s="15">
        <v>477964</v>
      </c>
      <c r="J15" s="27"/>
      <c r="K15" s="11"/>
      <c r="L15" s="27">
        <v>108495</v>
      </c>
      <c r="M15" s="11">
        <v>619239</v>
      </c>
      <c r="N15" s="28">
        <v>0.4</v>
      </c>
      <c r="O15" s="10">
        <f t="shared" si="1"/>
        <v>247695.6</v>
      </c>
      <c r="P15" s="10" t="s">
        <v>53</v>
      </c>
      <c r="Q15" s="10" t="s">
        <v>54</v>
      </c>
      <c r="R15" s="10"/>
    </row>
    <row r="16" s="1" customFormat="1" ht="35" customHeight="1" spans="1:18">
      <c r="A16" s="9">
        <v>12</v>
      </c>
      <c r="B16" s="17" t="s">
        <v>55</v>
      </c>
      <c r="C16" s="10" t="s">
        <v>21</v>
      </c>
      <c r="D16" s="10" t="s">
        <v>22</v>
      </c>
      <c r="E16" s="14"/>
      <c r="F16" s="15"/>
      <c r="G16" s="15"/>
      <c r="H16" s="10"/>
      <c r="I16" s="15"/>
      <c r="J16" s="30">
        <v>27.04</v>
      </c>
      <c r="K16" s="15">
        <v>13520</v>
      </c>
      <c r="L16" s="30">
        <v>10992</v>
      </c>
      <c r="M16" s="11">
        <f t="shared" ref="M16:M20" si="3">I16+K16+L16</f>
        <v>24512</v>
      </c>
      <c r="N16" s="28">
        <v>0.4</v>
      </c>
      <c r="O16" s="27"/>
      <c r="P16" s="33" t="s">
        <v>56</v>
      </c>
      <c r="Q16" s="33" t="s">
        <v>57</v>
      </c>
      <c r="R16" s="10"/>
    </row>
    <row r="17" s="1" customFormat="1" ht="35" customHeight="1" spans="1:18">
      <c r="A17" s="9">
        <v>13</v>
      </c>
      <c r="B17" s="12" t="s">
        <v>58</v>
      </c>
      <c r="C17" s="12" t="s">
        <v>40</v>
      </c>
      <c r="D17" s="10"/>
      <c r="E17" s="10"/>
      <c r="F17" s="11"/>
      <c r="G17" s="11"/>
      <c r="H17" s="12">
        <v>32.8</v>
      </c>
      <c r="I17" s="15">
        <v>65600</v>
      </c>
      <c r="J17" s="30"/>
      <c r="K17" s="15"/>
      <c r="L17" s="30">
        <v>43646</v>
      </c>
      <c r="M17" s="11">
        <f>G17+I17+K17+L17</f>
        <v>109246</v>
      </c>
      <c r="N17" s="28">
        <v>0.4</v>
      </c>
      <c r="O17" s="10">
        <f t="shared" ref="O17:O27" si="4">M17*N17</f>
        <v>43698.4</v>
      </c>
      <c r="P17" s="12" t="s">
        <v>59</v>
      </c>
      <c r="Q17" s="33" t="s">
        <v>60</v>
      </c>
      <c r="R17" s="10"/>
    </row>
    <row r="18" s="1" customFormat="1" ht="35" customHeight="1" spans="1:18">
      <c r="A18" s="9">
        <v>14</v>
      </c>
      <c r="B18" s="12" t="s">
        <v>61</v>
      </c>
      <c r="C18" s="12" t="s">
        <v>40</v>
      </c>
      <c r="D18" s="12" t="s">
        <v>22</v>
      </c>
      <c r="E18" s="12"/>
      <c r="F18" s="13"/>
      <c r="G18" s="13"/>
      <c r="H18" s="12">
        <v>471.39</v>
      </c>
      <c r="I18" s="13">
        <v>766783</v>
      </c>
      <c r="J18" s="30"/>
      <c r="K18" s="15"/>
      <c r="L18" s="12">
        <v>170206</v>
      </c>
      <c r="M18" s="13">
        <v>936989</v>
      </c>
      <c r="N18" s="28">
        <v>0.4</v>
      </c>
      <c r="O18" s="12">
        <f t="shared" si="4"/>
        <v>374795.6</v>
      </c>
      <c r="P18" s="10" t="s">
        <v>62</v>
      </c>
      <c r="Q18" s="10" t="s">
        <v>63</v>
      </c>
      <c r="R18" s="10"/>
    </row>
    <row r="19" s="1" customFormat="1" ht="35" customHeight="1" spans="1:18">
      <c r="A19" s="9">
        <v>15</v>
      </c>
      <c r="B19" s="10" t="s">
        <v>64</v>
      </c>
      <c r="C19" s="12" t="s">
        <v>40</v>
      </c>
      <c r="D19" s="10" t="s">
        <v>22</v>
      </c>
      <c r="E19" s="10"/>
      <c r="F19" s="11"/>
      <c r="G19" s="11"/>
      <c r="H19" s="10">
        <v>69.6</v>
      </c>
      <c r="I19" s="11">
        <v>118320</v>
      </c>
      <c r="J19" s="27"/>
      <c r="K19" s="11"/>
      <c r="L19" s="27">
        <v>5450</v>
      </c>
      <c r="M19" s="11">
        <f t="shared" si="3"/>
        <v>123770</v>
      </c>
      <c r="N19" s="28">
        <v>0.4</v>
      </c>
      <c r="O19" s="10">
        <f t="shared" si="4"/>
        <v>49508</v>
      </c>
      <c r="P19" s="10" t="s">
        <v>65</v>
      </c>
      <c r="Q19" s="10" t="s">
        <v>66</v>
      </c>
      <c r="R19" s="10"/>
    </row>
    <row r="20" s="1" customFormat="1" ht="35" customHeight="1" spans="1:18">
      <c r="A20" s="9">
        <v>16</v>
      </c>
      <c r="B20" s="10" t="s">
        <v>67</v>
      </c>
      <c r="C20" s="12" t="s">
        <v>40</v>
      </c>
      <c r="D20" s="10" t="s">
        <v>22</v>
      </c>
      <c r="E20" s="10"/>
      <c r="F20" s="11"/>
      <c r="G20" s="11"/>
      <c r="H20" s="10">
        <v>239.61</v>
      </c>
      <c r="I20" s="11">
        <v>323474</v>
      </c>
      <c r="J20" s="27"/>
      <c r="K20" s="11"/>
      <c r="L20" s="27">
        <v>211014</v>
      </c>
      <c r="M20" s="11">
        <f t="shared" si="3"/>
        <v>534488</v>
      </c>
      <c r="N20" s="28">
        <v>0.4</v>
      </c>
      <c r="O20" s="10">
        <v>199686</v>
      </c>
      <c r="P20" s="34" t="s">
        <v>65</v>
      </c>
      <c r="Q20" s="34" t="s">
        <v>45</v>
      </c>
      <c r="R20" s="10"/>
    </row>
    <row r="21" s="1" customFormat="1" ht="35" customHeight="1" spans="1:18">
      <c r="A21" s="9">
        <v>17</v>
      </c>
      <c r="B21" s="12" t="s">
        <v>68</v>
      </c>
      <c r="C21" s="12" t="s">
        <v>40</v>
      </c>
      <c r="D21" s="10"/>
      <c r="E21" s="10"/>
      <c r="F21" s="11"/>
      <c r="G21" s="11"/>
      <c r="H21" s="12">
        <v>442.56</v>
      </c>
      <c r="I21" s="15">
        <v>629148</v>
      </c>
      <c r="J21" s="30"/>
      <c r="K21" s="15"/>
      <c r="L21" s="30">
        <v>67566</v>
      </c>
      <c r="M21" s="11">
        <f t="shared" ref="M21:M25" si="5">G21+I21+K21+L21</f>
        <v>696714</v>
      </c>
      <c r="N21" s="28">
        <v>0.4</v>
      </c>
      <c r="O21" s="10">
        <f t="shared" si="4"/>
        <v>278685.6</v>
      </c>
      <c r="P21" s="12" t="s">
        <v>62</v>
      </c>
      <c r="Q21" s="33" t="s">
        <v>69</v>
      </c>
      <c r="R21" s="10"/>
    </row>
    <row r="22" s="1" customFormat="1" ht="35" customHeight="1" spans="1:18">
      <c r="A22" s="9">
        <v>18</v>
      </c>
      <c r="B22" s="14" t="s">
        <v>70</v>
      </c>
      <c r="C22" s="10" t="s">
        <v>40</v>
      </c>
      <c r="D22" s="10" t="s">
        <v>22</v>
      </c>
      <c r="E22" s="14"/>
      <c r="F22" s="15"/>
      <c r="G22" s="15"/>
      <c r="H22" s="14">
        <v>149.32</v>
      </c>
      <c r="I22" s="15">
        <v>238948</v>
      </c>
      <c r="J22" s="30">
        <v>19.04</v>
      </c>
      <c r="K22" s="15">
        <v>9520</v>
      </c>
      <c r="L22" s="30">
        <v>23053</v>
      </c>
      <c r="M22" s="11">
        <f t="shared" ref="M22:M26" si="6">I22+K22+L22</f>
        <v>271521</v>
      </c>
      <c r="N22" s="28">
        <v>0.4</v>
      </c>
      <c r="O22" s="10">
        <f t="shared" si="4"/>
        <v>108608.4</v>
      </c>
      <c r="P22" s="33" t="s">
        <v>71</v>
      </c>
      <c r="Q22" s="33" t="s">
        <v>72</v>
      </c>
      <c r="R22" s="10"/>
    </row>
    <row r="23" s="1" customFormat="1" ht="35" customHeight="1" spans="1:18">
      <c r="A23" s="9">
        <v>19</v>
      </c>
      <c r="B23" s="10" t="s">
        <v>73</v>
      </c>
      <c r="C23" s="12" t="s">
        <v>40</v>
      </c>
      <c r="D23" s="10" t="s">
        <v>22</v>
      </c>
      <c r="E23" s="10"/>
      <c r="F23" s="11"/>
      <c r="G23" s="11"/>
      <c r="H23" s="10">
        <v>131.44</v>
      </c>
      <c r="I23" s="11">
        <v>177444</v>
      </c>
      <c r="J23" s="27"/>
      <c r="K23" s="11"/>
      <c r="L23" s="27">
        <v>13580</v>
      </c>
      <c r="M23" s="11">
        <f t="shared" si="6"/>
        <v>191024</v>
      </c>
      <c r="N23" s="28">
        <v>0.4</v>
      </c>
      <c r="O23" s="10">
        <f t="shared" si="4"/>
        <v>76409.6</v>
      </c>
      <c r="P23" s="10" t="s">
        <v>74</v>
      </c>
      <c r="Q23" s="10" t="s">
        <v>75</v>
      </c>
      <c r="R23" s="10"/>
    </row>
    <row r="24" s="1" customFormat="1" ht="35" customHeight="1" spans="1:18">
      <c r="A24" s="9">
        <v>20</v>
      </c>
      <c r="B24" s="12" t="s">
        <v>76</v>
      </c>
      <c r="C24" s="12" t="s">
        <v>40</v>
      </c>
      <c r="D24" s="10"/>
      <c r="E24" s="10"/>
      <c r="F24" s="11"/>
      <c r="G24" s="11"/>
      <c r="H24" s="12">
        <v>159</v>
      </c>
      <c r="I24" s="15">
        <v>214650</v>
      </c>
      <c r="J24" s="30"/>
      <c r="K24" s="15"/>
      <c r="L24" s="30">
        <v>74240</v>
      </c>
      <c r="M24" s="11">
        <f t="shared" si="5"/>
        <v>288890</v>
      </c>
      <c r="N24" s="28">
        <v>0.4</v>
      </c>
      <c r="O24" s="10">
        <f t="shared" si="4"/>
        <v>115556</v>
      </c>
      <c r="P24" s="12" t="s">
        <v>77</v>
      </c>
      <c r="Q24" s="33" t="s">
        <v>78</v>
      </c>
      <c r="R24" s="10"/>
    </row>
    <row r="25" s="1" customFormat="1" ht="35" customHeight="1" spans="1:18">
      <c r="A25" s="9">
        <v>21</v>
      </c>
      <c r="B25" s="12" t="s">
        <v>79</v>
      </c>
      <c r="C25" s="12" t="s">
        <v>40</v>
      </c>
      <c r="D25" s="10"/>
      <c r="E25" s="10"/>
      <c r="F25" s="11"/>
      <c r="G25" s="11"/>
      <c r="H25" s="14">
        <v>290.38</v>
      </c>
      <c r="I25" s="15">
        <v>580760</v>
      </c>
      <c r="J25" s="30"/>
      <c r="K25" s="15"/>
      <c r="L25" s="30">
        <v>93562</v>
      </c>
      <c r="M25" s="11">
        <f t="shared" si="5"/>
        <v>674322</v>
      </c>
      <c r="N25" s="28">
        <v>0.4</v>
      </c>
      <c r="O25" s="10">
        <f t="shared" si="4"/>
        <v>269728.8</v>
      </c>
      <c r="P25" s="12" t="s">
        <v>80</v>
      </c>
      <c r="Q25" s="33" t="s">
        <v>81</v>
      </c>
      <c r="R25" s="10"/>
    </row>
    <row r="26" s="1" customFormat="1" ht="35" customHeight="1" spans="1:18">
      <c r="A26" s="9">
        <v>22</v>
      </c>
      <c r="B26" s="10" t="s">
        <v>82</v>
      </c>
      <c r="C26" s="12" t="s">
        <v>40</v>
      </c>
      <c r="D26" s="10" t="s">
        <v>22</v>
      </c>
      <c r="E26" s="10"/>
      <c r="F26" s="11"/>
      <c r="G26" s="11"/>
      <c r="H26" s="10">
        <v>127.4</v>
      </c>
      <c r="I26" s="11">
        <v>114660</v>
      </c>
      <c r="J26" s="27"/>
      <c r="K26" s="11"/>
      <c r="L26" s="27">
        <v>6484</v>
      </c>
      <c r="M26" s="11">
        <f t="shared" si="6"/>
        <v>121144</v>
      </c>
      <c r="N26" s="28">
        <v>0.4</v>
      </c>
      <c r="O26" s="10">
        <f t="shared" si="4"/>
        <v>48457.6</v>
      </c>
      <c r="P26" s="10" t="s">
        <v>83</v>
      </c>
      <c r="Q26" s="10" t="s">
        <v>84</v>
      </c>
      <c r="R26" s="10"/>
    </row>
    <row r="27" s="1" customFormat="1" ht="35" customHeight="1" spans="1:18">
      <c r="A27" s="9">
        <v>23</v>
      </c>
      <c r="B27" s="12" t="s">
        <v>85</v>
      </c>
      <c r="C27" s="12" t="s">
        <v>40</v>
      </c>
      <c r="D27" s="10"/>
      <c r="E27" s="10"/>
      <c r="F27" s="11"/>
      <c r="G27" s="11"/>
      <c r="H27" s="12">
        <v>32</v>
      </c>
      <c r="I27" s="15">
        <v>64000</v>
      </c>
      <c r="J27" s="30"/>
      <c r="K27" s="15"/>
      <c r="L27" s="30">
        <v>38259</v>
      </c>
      <c r="M27" s="11">
        <f>G27+I27+K27+L27</f>
        <v>102259</v>
      </c>
      <c r="N27" s="28">
        <v>0.4</v>
      </c>
      <c r="O27" s="10">
        <f t="shared" si="4"/>
        <v>40903.6</v>
      </c>
      <c r="P27" s="12" t="s">
        <v>86</v>
      </c>
      <c r="Q27" s="33" t="s">
        <v>87</v>
      </c>
      <c r="R27" s="10"/>
    </row>
    <row r="28" s="1" customFormat="1" ht="35" customHeight="1" spans="1:18">
      <c r="A28" s="18" t="s">
        <v>88</v>
      </c>
      <c r="B28" s="19"/>
      <c r="C28" s="20"/>
      <c r="D28" s="20"/>
      <c r="E28" s="10">
        <f>SUM(E5:E27)</f>
        <v>2.29</v>
      </c>
      <c r="F28" s="10"/>
      <c r="G28" s="10">
        <f t="shared" ref="F28:O28" si="7">SUM(G5:G27)</f>
        <v>68242</v>
      </c>
      <c r="H28" s="10"/>
      <c r="I28" s="10">
        <f t="shared" si="7"/>
        <v>6584949</v>
      </c>
      <c r="J28" s="10"/>
      <c r="K28" s="10">
        <f t="shared" si="7"/>
        <v>187066</v>
      </c>
      <c r="L28" s="10">
        <f t="shared" si="7"/>
        <v>1416172</v>
      </c>
      <c r="M28" s="10">
        <f t="shared" si="7"/>
        <v>8246297</v>
      </c>
      <c r="N28" s="10"/>
      <c r="O28" s="10">
        <f t="shared" si="7"/>
        <v>3239625.2</v>
      </c>
      <c r="P28" s="10"/>
      <c r="Q28" s="10"/>
      <c r="R28" s="10"/>
    </row>
  </sheetData>
  <mergeCells count="14">
    <mergeCell ref="A1:R1"/>
    <mergeCell ref="A2:R2"/>
    <mergeCell ref="D3:G3"/>
    <mergeCell ref="H3:L3"/>
    <mergeCell ref="A28:B28"/>
    <mergeCell ref="A3:A4"/>
    <mergeCell ref="B3:B4"/>
    <mergeCell ref="C3:C4"/>
    <mergeCell ref="M3:M4"/>
    <mergeCell ref="N3:N4"/>
    <mergeCell ref="O3:O4"/>
    <mergeCell ref="P3:P4"/>
    <mergeCell ref="Q3:Q4"/>
    <mergeCell ref="R3:R4"/>
  </mergeCells>
  <pageMargins left="0.357638888888889" right="0.357638888888889" top="1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swallow</cp:lastModifiedBy>
  <dcterms:created xsi:type="dcterms:W3CDTF">2024-12-20T07:42:00Z</dcterms:created>
  <dcterms:modified xsi:type="dcterms:W3CDTF">2024-12-23T02:29:37Z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</Properties>
</file>