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Sheet2" sheetId="1" r:id="rId1"/>
    <sheet name="最终版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<sst xmlns="http://schemas.openxmlformats.org/spreadsheetml/2006/main" count="67" uniqueCount="40">
  <si>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2017年乡村门诊包干质量考核经费一览表</t>
  </si>
  <si>
    <t>单  位</t>
  </si>
  <si>
    <t>乡村门诊2017年初总预算（元）</t>
  </si>
  <si>
    <t>2017年初总预算预拨60%（元）</t>
  </si>
  <si>
    <t>乡村门诊年度总预算调整后额度（元）</t>
  </si>
  <si>
    <t>乡村调整后预算的60%（元）</t>
  </si>
  <si>
    <t>预拨与调整后的差额（元）</t>
  </si>
  <si>
    <t>门诊质量考核金(预算调整后额度的40%)（元）</t>
  </si>
  <si>
    <t>考  核   奖励金（元）</t>
  </si>
  <si>
    <t>2017年实际质量考核金（元）</t>
  </si>
  <si>
    <t>调整后应拨付质量考核金（元）</t>
  </si>
  <si>
    <t>乡村两级实际核销金额（元）</t>
  </si>
  <si>
    <t>实际亏损（结余）（元）</t>
  </si>
  <si>
    <t>亏损补偿比</t>
  </si>
  <si>
    <t>亏损补偿（元）</t>
  </si>
  <si>
    <t>实际拨付质量考核金（元）</t>
  </si>
  <si>
    <t>考核成绩</t>
  </si>
  <si>
    <t>海城乡卫生院</t>
  </si>
  <si>
    <t>李旺乡卫生院</t>
  </si>
  <si>
    <t>三河乡卫生院</t>
  </si>
  <si>
    <t>七营乡卫生院</t>
  </si>
  <si>
    <t>红羊乡卫生院</t>
  </si>
  <si>
    <t>西安乡卫生院</t>
  </si>
  <si>
    <t>树台乡卫生院</t>
  </si>
  <si>
    <t>李俊乡卫生院</t>
  </si>
  <si>
    <t>贾塘乡卫生院</t>
  </si>
  <si>
    <t>曹洼乡卫生院</t>
  </si>
  <si>
    <t>高崖乡卫生院</t>
  </si>
  <si>
    <t>甘城乡卫生院</t>
  </si>
  <si>
    <t>九彩乡卫生院</t>
  </si>
  <si>
    <t>关桥乡卫生院</t>
  </si>
  <si>
    <t>郑旗乡卫生院</t>
  </si>
  <si>
    <t>关庄乡卫生院</t>
  </si>
  <si>
    <t>杨明乡卫生院</t>
  </si>
  <si>
    <t>史店乡卫生院</t>
  </si>
  <si>
    <t>罗山乡卫生院</t>
  </si>
  <si>
    <t>合  计</t>
  </si>
  <si>
    <t>附件：</t>
  </si>
  <si>
    <r>
      <t>2017</t>
    </r>
    <r>
      <rPr>
        <b/>
        <sz val="10"/>
        <rFont val="楷体_GB2312"/>
        <family val="3"/>
      </rPr>
      <t>年实际</t>
    </r>
    <r>
      <rPr>
        <b/>
        <sz val="10"/>
        <rFont val="楷体_GB2312"/>
        <family val="3"/>
      </rPr>
      <t xml:space="preserve">
</t>
    </r>
    <r>
      <rPr>
        <b/>
        <sz val="10"/>
        <rFont val="楷体_GB2312"/>
        <family val="3"/>
      </rPr>
      <t>质量考核金（元）</t>
    </r>
  </si>
  <si>
    <r>
      <t>调整后最终拨付</t>
    </r>
    <r>
      <rPr>
        <b/>
        <sz val="10"/>
        <rFont val="楷体_GB2312"/>
        <family val="3"/>
      </rPr>
      <t xml:space="preserve">
</t>
    </r>
    <r>
      <rPr>
        <b/>
        <sz val="10"/>
        <rFont val="楷体_GB2312"/>
        <family val="3"/>
      </rPr>
      <t>质量考核金（元）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</si>
</sst>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楷体_GB2312"/>
      <family val="3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sz val="20"/>
      <color indexed="8"/>
      <name val="黑体"/>
      <family val="3"/>
    </font>
    <font>
      <b/>
      <sz val="10"/>
      <name val="楷体_GB2312"/>
      <family val="3"/>
    </font>
    <font>
      <sz val="10"/>
      <name val="仿宋_GB2312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76" fontId="9" fillId="0" borderId="9" xfId="0" applyNumberFormat="1" applyFont="1" applyBorder="1" applyAlignment="1" applyProtection="1">
      <alignment horizontal="center" vertical="center"/>
      <protection/>
    </xf>
    <xf numFmtId="176" fontId="10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176" fontId="11" fillId="0" borderId="9" xfId="0" applyNumberFormat="1" applyFont="1" applyBorder="1" applyAlignment="1" applyProtection="1">
      <alignment horizontal="center" vertical="center"/>
      <protection/>
    </xf>
    <xf numFmtId="177" fontId="11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12.25390625" style="0" bestFit="1" customWidth="1"/>
    <col min="2" max="2" width="9.375" style="0" bestFit="1" customWidth="1"/>
    <col min="3" max="3" width="8.875" style="0" bestFit="1" customWidth="1"/>
    <col min="4" max="4" width="10.375" style="0" bestFit="1" customWidth="1"/>
    <col min="5" max="7" width="9.375" style="0" bestFit="1" customWidth="1"/>
    <col min="8" max="8" width="7.25390625" style="0" bestFit="1" customWidth="1"/>
    <col min="9" max="9" width="9.375" style="0" bestFit="1" customWidth="1"/>
    <col min="10" max="10" width="10.375" style="0" bestFit="1" customWidth="1"/>
    <col min="11" max="11" width="9.50390625" style="0" bestFit="1" customWidth="1"/>
    <col min="12" max="12" width="9.125" style="0" bestFit="1" customWidth="1"/>
    <col min="13" max="13" width="5.75390625" style="0" bestFit="1" customWidth="1"/>
    <col min="14" max="14" width="9.50390625" style="0" bestFit="1" customWidth="1"/>
    <col min="15" max="15" width="8.00390625" style="0" bestFit="1" customWidth="1"/>
    <col min="16" max="16" width="9.00390625" style="11" customWidth="1"/>
    <col min="17" max="17" width="5.875" style="0" bestFit="1" customWidth="1"/>
  </cols>
  <sheetData>
    <row r="1" spans="1:17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Q1" s="10"/>
    </row>
    <row r="2" spans="1:17" ht="6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Q2" s="12" t="s">
        <v>16</v>
      </c>
    </row>
    <row r="3" spans="1:17" ht="18" customHeight="1">
      <c r="A3" s="13" t="s">
        <v>17</v>
      </c>
      <c r="B3" s="13">
        <v>2456005.76</v>
      </c>
      <c r="C3" s="13">
        <v>1473603.456</v>
      </c>
      <c r="D3" s="13">
        <v>2388286</v>
      </c>
      <c r="E3" s="13">
        <v>1432971.6</v>
      </c>
      <c r="F3" s="13">
        <f aca="true" t="shared" si="0" ref="F3:F22">C3-E3</f>
        <v>40631.85599999991</v>
      </c>
      <c r="G3" s="13">
        <v>955314.490442214</v>
      </c>
      <c r="H3" s="13">
        <v>8814.20028398279</v>
      </c>
      <c r="I3" s="13">
        <v>964128.690726196</v>
      </c>
      <c r="J3" s="13">
        <f aca="true" t="shared" si="1" ref="J3:J22">I3-F3</f>
        <v>923496.8347261961</v>
      </c>
      <c r="K3" s="13">
        <v>2687528.24</v>
      </c>
      <c r="L3" s="13">
        <f aca="true" t="shared" si="2" ref="L3:L22">J3+C3-K3</f>
        <v>-290427.9492738042</v>
      </c>
      <c r="M3" s="14">
        <v>0.9</v>
      </c>
      <c r="N3" s="14">
        <v>261385.154346424</v>
      </c>
      <c r="O3" s="13">
        <f aca="true" t="shared" si="3" ref="O3:O20">N3+J3</f>
        <v>1184881.9890726202</v>
      </c>
      <c r="Q3" s="14">
        <v>90.5</v>
      </c>
    </row>
    <row r="4" spans="1:17" ht="18" customHeight="1">
      <c r="A4" s="13" t="s">
        <v>18</v>
      </c>
      <c r="B4" s="13">
        <v>2128312</v>
      </c>
      <c r="C4" s="13">
        <v>1276987.2</v>
      </c>
      <c r="D4" s="13">
        <v>1743162.27781435</v>
      </c>
      <c r="E4" s="13">
        <v>1045897.36668861</v>
      </c>
      <c r="F4" s="13">
        <f t="shared" si="0"/>
        <v>231089.8333113899</v>
      </c>
      <c r="G4" s="13">
        <v>697264.911125741</v>
      </c>
      <c r="H4" s="13">
        <v>0</v>
      </c>
      <c r="I4" s="13">
        <v>660990.897438776</v>
      </c>
      <c r="J4" s="13">
        <f t="shared" si="1"/>
        <v>429901.0641273861</v>
      </c>
      <c r="K4" s="13">
        <v>2054639.18</v>
      </c>
      <c r="L4" s="13">
        <f t="shared" si="2"/>
        <v>-347750.9158726139</v>
      </c>
      <c r="M4" s="14">
        <v>0.85</v>
      </c>
      <c r="N4" s="14">
        <v>295588.278491722</v>
      </c>
      <c r="O4" s="13">
        <f t="shared" si="3"/>
        <v>725489.342619108</v>
      </c>
      <c r="Q4" s="14">
        <v>87.5</v>
      </c>
    </row>
    <row r="5" spans="1:17" ht="18" customHeight="1">
      <c r="A5" s="13" t="s">
        <v>19</v>
      </c>
      <c r="B5" s="13">
        <v>1014324.3</v>
      </c>
      <c r="C5" s="13">
        <v>608594.58</v>
      </c>
      <c r="D5" s="13">
        <v>975628.653061224</v>
      </c>
      <c r="E5" s="13">
        <v>585377.191836735</v>
      </c>
      <c r="F5" s="13">
        <f t="shared" si="0"/>
        <v>23217.388163264957</v>
      </c>
      <c r="G5" s="13">
        <v>390251.46122449</v>
      </c>
      <c r="H5" s="13">
        <v>4687.42076297441</v>
      </c>
      <c r="I5" s="13">
        <v>394938.881987464</v>
      </c>
      <c r="J5" s="13">
        <f t="shared" si="1"/>
        <v>371721.493824199</v>
      </c>
      <c r="K5" s="13">
        <v>1006356.61</v>
      </c>
      <c r="L5" s="13">
        <f t="shared" si="2"/>
        <v>-26040.53617580107</v>
      </c>
      <c r="M5" s="14">
        <v>0.9</v>
      </c>
      <c r="N5" s="14">
        <v>23436.482558221</v>
      </c>
      <c r="O5" s="13">
        <f t="shared" si="3"/>
        <v>395157.97638242</v>
      </c>
      <c r="Q5" s="14">
        <v>90</v>
      </c>
    </row>
    <row r="6" spans="1:17" ht="18" customHeight="1">
      <c r="A6" s="13" t="s">
        <v>20</v>
      </c>
      <c r="B6" s="13">
        <v>1454412.35</v>
      </c>
      <c r="C6" s="13">
        <v>872647.41</v>
      </c>
      <c r="D6" s="13">
        <v>1363695.0318589</v>
      </c>
      <c r="E6" s="13">
        <v>818217.019115338</v>
      </c>
      <c r="F6" s="13">
        <f t="shared" si="0"/>
        <v>54430.39088466205</v>
      </c>
      <c r="G6" s="13">
        <v>545478.012743559</v>
      </c>
      <c r="H6" s="13">
        <v>0</v>
      </c>
      <c r="I6" s="13">
        <v>527204.87223475</v>
      </c>
      <c r="J6" s="13">
        <f t="shared" si="1"/>
        <v>472774.4813500879</v>
      </c>
      <c r="K6" s="13">
        <v>1415959.29</v>
      </c>
      <c r="L6" s="13">
        <f t="shared" si="2"/>
        <v>-70537.3986499121</v>
      </c>
      <c r="M6" s="14">
        <v>0.8</v>
      </c>
      <c r="N6" s="14">
        <v>56429.9189199297</v>
      </c>
      <c r="O6" s="13">
        <f t="shared" si="3"/>
        <v>529204.4002700176</v>
      </c>
      <c r="Q6" s="14">
        <v>82</v>
      </c>
    </row>
    <row r="7" spans="1:17" ht="18" customHeight="1">
      <c r="A7" s="13" t="s">
        <v>21</v>
      </c>
      <c r="B7" s="13">
        <v>402438.4</v>
      </c>
      <c r="C7" s="13">
        <v>241463.04</v>
      </c>
      <c r="D7" s="13">
        <v>402438.4</v>
      </c>
      <c r="E7" s="13">
        <v>241463.04</v>
      </c>
      <c r="F7" s="13">
        <f t="shared" si="0"/>
        <v>0</v>
      </c>
      <c r="G7" s="13">
        <v>160975.36</v>
      </c>
      <c r="H7" s="13">
        <v>158.266116130515</v>
      </c>
      <c r="I7" s="13">
        <v>161133.626116131</v>
      </c>
      <c r="J7" s="13">
        <f t="shared" si="1"/>
        <v>161133.626116131</v>
      </c>
      <c r="K7" s="13">
        <v>366445.19</v>
      </c>
      <c r="L7" s="13">
        <f t="shared" si="2"/>
        <v>36151.476116131</v>
      </c>
      <c r="M7" s="14">
        <v>0</v>
      </c>
      <c r="N7" s="14">
        <v>0</v>
      </c>
      <c r="O7" s="13">
        <f t="shared" si="3"/>
        <v>161133.626116131</v>
      </c>
      <c r="Q7" s="14">
        <v>94</v>
      </c>
    </row>
    <row r="8" spans="1:17" ht="18" customHeight="1">
      <c r="A8" s="13" t="s">
        <v>22</v>
      </c>
      <c r="B8" s="13">
        <v>1264121.37</v>
      </c>
      <c r="C8" s="13">
        <v>758472.822</v>
      </c>
      <c r="D8" s="13">
        <v>1295569.7738767</v>
      </c>
      <c r="E8" s="13">
        <v>777341.864326021</v>
      </c>
      <c r="F8" s="13">
        <f t="shared" si="0"/>
        <v>-18869.04232602101</v>
      </c>
      <c r="G8" s="13">
        <v>518227.90955068</v>
      </c>
      <c r="H8" s="13">
        <v>3396.94684566491</v>
      </c>
      <c r="I8" s="13">
        <v>521624.856396345</v>
      </c>
      <c r="J8" s="13">
        <f t="shared" si="1"/>
        <v>540493.898722366</v>
      </c>
      <c r="K8" s="13">
        <v>1348651.88</v>
      </c>
      <c r="L8" s="13">
        <f t="shared" si="2"/>
        <v>-49685.159277633764</v>
      </c>
      <c r="M8" s="14">
        <v>0.9</v>
      </c>
      <c r="N8" s="14">
        <v>44716.6433498704</v>
      </c>
      <c r="O8" s="13">
        <f t="shared" si="3"/>
        <v>585210.5420722363</v>
      </c>
      <c r="Q8" s="14">
        <v>91.5</v>
      </c>
    </row>
    <row r="9" spans="1:17" ht="18" customHeight="1">
      <c r="A9" s="13" t="s">
        <v>23</v>
      </c>
      <c r="B9" s="13">
        <v>1610778</v>
      </c>
      <c r="C9" s="13">
        <v>966466.8</v>
      </c>
      <c r="D9" s="13">
        <v>1610778</v>
      </c>
      <c r="E9" s="13">
        <v>966466.8</v>
      </c>
      <c r="F9" s="13">
        <f t="shared" si="0"/>
        <v>0</v>
      </c>
      <c r="G9" s="13">
        <v>644311.2</v>
      </c>
      <c r="H9" s="13">
        <v>20186.3094639961</v>
      </c>
      <c r="I9" s="13">
        <v>664497.509463996</v>
      </c>
      <c r="J9" s="13">
        <f t="shared" si="1"/>
        <v>664497.509463996</v>
      </c>
      <c r="K9" s="13">
        <v>1339798.63</v>
      </c>
      <c r="L9" s="13">
        <f t="shared" si="2"/>
        <v>291165.6794639961</v>
      </c>
      <c r="M9" s="14">
        <v>0</v>
      </c>
      <c r="N9" s="14">
        <v>0</v>
      </c>
      <c r="O9" s="13">
        <f t="shared" si="3"/>
        <v>664497.509463996</v>
      </c>
      <c r="Q9" s="14">
        <v>95</v>
      </c>
    </row>
    <row r="10" spans="1:17" ht="18" customHeight="1">
      <c r="A10" s="13" t="s">
        <v>24</v>
      </c>
      <c r="B10" s="13">
        <v>411223.68</v>
      </c>
      <c r="C10" s="13">
        <v>246734.208</v>
      </c>
      <c r="D10" s="13">
        <v>255755.535714286</v>
      </c>
      <c r="E10" s="13">
        <v>153453.321428571</v>
      </c>
      <c r="F10" s="13">
        <f t="shared" si="0"/>
        <v>93280.886571429</v>
      </c>
      <c r="G10" s="13">
        <v>102302.214285714</v>
      </c>
      <c r="H10" s="13">
        <v>0</v>
      </c>
      <c r="I10" s="13">
        <v>100843.31045693</v>
      </c>
      <c r="J10" s="13">
        <f t="shared" si="1"/>
        <v>7562.423885501004</v>
      </c>
      <c r="K10" s="13">
        <v>310246.23</v>
      </c>
      <c r="L10" s="13">
        <f t="shared" si="2"/>
        <v>-55949.59811449895</v>
      </c>
      <c r="M10" s="14">
        <v>0.9</v>
      </c>
      <c r="N10" s="14">
        <v>50354.638303049</v>
      </c>
      <c r="O10" s="13">
        <f t="shared" si="3"/>
        <v>57917.06218855001</v>
      </c>
      <c r="Q10" s="14">
        <v>90</v>
      </c>
    </row>
    <row r="11" spans="1:17" ht="18" customHeight="1">
      <c r="A11" s="13" t="s">
        <v>25</v>
      </c>
      <c r="B11" s="13">
        <v>1243509.3</v>
      </c>
      <c r="C11" s="13">
        <v>746105.58</v>
      </c>
      <c r="D11" s="13">
        <v>1002673.46938776</v>
      </c>
      <c r="E11" s="13">
        <v>601604.081632653</v>
      </c>
      <c r="F11" s="13">
        <f t="shared" si="0"/>
        <v>144501.49836734694</v>
      </c>
      <c r="G11" s="13">
        <v>401069.387755102</v>
      </c>
      <c r="H11" s="13">
        <v>434.354635582224</v>
      </c>
      <c r="I11" s="13">
        <v>397986.206977993</v>
      </c>
      <c r="J11" s="13">
        <f t="shared" si="1"/>
        <v>253484.70861064608</v>
      </c>
      <c r="K11" s="13">
        <v>1085291.07</v>
      </c>
      <c r="L11" s="13">
        <f t="shared" si="2"/>
        <v>-85700.78138935403</v>
      </c>
      <c r="M11" s="14">
        <v>0.85</v>
      </c>
      <c r="N11" s="14">
        <v>72845.6641809509</v>
      </c>
      <c r="O11" s="13">
        <f t="shared" si="3"/>
        <v>326330.372791597</v>
      </c>
      <c r="Q11" s="14">
        <v>88</v>
      </c>
    </row>
    <row r="12" spans="1:17" ht="18" customHeight="1">
      <c r="A12" s="13" t="s">
        <v>26</v>
      </c>
      <c r="B12" s="13">
        <v>261137.7</v>
      </c>
      <c r="C12" s="13">
        <v>156682.62</v>
      </c>
      <c r="D12" s="13">
        <v>200977.360544218</v>
      </c>
      <c r="E12" s="13">
        <v>120586.416326531</v>
      </c>
      <c r="F12" s="13">
        <f t="shared" si="0"/>
        <v>36096.20367346899</v>
      </c>
      <c r="G12" s="13">
        <v>80390.9442176871</v>
      </c>
      <c r="H12" s="13">
        <v>0</v>
      </c>
      <c r="I12" s="13">
        <v>79798.5050516946</v>
      </c>
      <c r="J12" s="13">
        <f t="shared" si="1"/>
        <v>43702.30137822562</v>
      </c>
      <c r="K12" s="13">
        <v>216626.82</v>
      </c>
      <c r="L12" s="13">
        <f t="shared" si="2"/>
        <v>-16241.898621774395</v>
      </c>
      <c r="M12" s="14">
        <v>0.9</v>
      </c>
      <c r="N12" s="14">
        <v>14617.708759597</v>
      </c>
      <c r="O12" s="13">
        <f t="shared" si="3"/>
        <v>58320.01013782262</v>
      </c>
      <c r="Q12" s="14">
        <v>91.5</v>
      </c>
    </row>
    <row r="13" spans="1:17" ht="18" customHeight="1">
      <c r="A13" s="13" t="s">
        <v>27</v>
      </c>
      <c r="B13" s="13">
        <v>1273056.56</v>
      </c>
      <c r="C13" s="13">
        <v>763833.936</v>
      </c>
      <c r="D13" s="13">
        <v>1271573.77653403</v>
      </c>
      <c r="E13" s="13">
        <v>762944.265920415</v>
      </c>
      <c r="F13" s="13">
        <f t="shared" si="0"/>
        <v>889.670079584932</v>
      </c>
      <c r="G13" s="13">
        <v>508629.51061361</v>
      </c>
      <c r="H13" s="13">
        <v>19740.3140881889</v>
      </c>
      <c r="I13" s="13">
        <v>528369.824701799</v>
      </c>
      <c r="J13" s="13">
        <f t="shared" si="1"/>
        <v>527480.154622214</v>
      </c>
      <c r="K13" s="13">
        <v>1158091.13</v>
      </c>
      <c r="L13" s="13">
        <f t="shared" si="2"/>
        <v>133222.96062221425</v>
      </c>
      <c r="M13" s="14">
        <v>0</v>
      </c>
      <c r="N13" s="14">
        <v>0</v>
      </c>
      <c r="O13" s="13">
        <f t="shared" si="3"/>
        <v>527480.154622214</v>
      </c>
      <c r="Q13" s="14">
        <v>96.5</v>
      </c>
    </row>
    <row r="14" spans="1:17" ht="18" customHeight="1">
      <c r="A14" s="13" t="s">
        <v>28</v>
      </c>
      <c r="B14" s="13">
        <v>117614.36</v>
      </c>
      <c r="C14" s="13">
        <v>70568.616</v>
      </c>
      <c r="D14" s="13">
        <v>114149.891210781</v>
      </c>
      <c r="E14" s="13">
        <v>68489.9347264688</v>
      </c>
      <c r="F14" s="13">
        <f t="shared" si="0"/>
        <v>2078.681273531198</v>
      </c>
      <c r="G14" s="13">
        <v>45659.9564843125</v>
      </c>
      <c r="H14" s="13">
        <v>2364.68197042064</v>
      </c>
      <c r="I14" s="13">
        <v>47579.4255472806</v>
      </c>
      <c r="J14" s="13">
        <f t="shared" si="1"/>
        <v>45500.744273749406</v>
      </c>
      <c r="K14" s="13">
        <v>145739.07</v>
      </c>
      <c r="L14" s="13">
        <f t="shared" si="2"/>
        <v>-29669.709726250614</v>
      </c>
      <c r="M14" s="14">
        <v>0.9</v>
      </c>
      <c r="N14" s="14">
        <v>26702.7387536255</v>
      </c>
      <c r="O14" s="13">
        <f t="shared" si="3"/>
        <v>72203.48302737491</v>
      </c>
      <c r="Q14" s="14">
        <v>97</v>
      </c>
    </row>
    <row r="15" spans="1:17" ht="18" customHeight="1">
      <c r="A15" s="13" t="s">
        <v>29</v>
      </c>
      <c r="B15" s="13">
        <v>311578.3</v>
      </c>
      <c r="C15" s="13">
        <v>186946.98</v>
      </c>
      <c r="D15" s="13">
        <v>323262.48625</v>
      </c>
      <c r="E15" s="13">
        <v>193957.49175</v>
      </c>
      <c r="F15" s="13">
        <f t="shared" si="0"/>
        <v>-7010.511749999976</v>
      </c>
      <c r="G15" s="13">
        <v>129304.9945</v>
      </c>
      <c r="H15" s="13">
        <v>0</v>
      </c>
      <c r="I15" s="13">
        <v>126017.162523235</v>
      </c>
      <c r="J15" s="13">
        <f t="shared" si="1"/>
        <v>133027.67427323497</v>
      </c>
      <c r="K15" s="13">
        <v>387840.49</v>
      </c>
      <c r="L15" s="13">
        <f t="shared" si="2"/>
        <v>-67865.83572676498</v>
      </c>
      <c r="M15" s="14">
        <v>0.9</v>
      </c>
      <c r="N15" s="14">
        <v>61079.2521540885</v>
      </c>
      <c r="O15" s="13">
        <f t="shared" si="3"/>
        <v>194106.92642732346</v>
      </c>
      <c r="Q15" s="14">
        <v>94</v>
      </c>
    </row>
    <row r="16" spans="1:17" ht="18" customHeight="1">
      <c r="A16" s="13" t="s">
        <v>30</v>
      </c>
      <c r="B16" s="13">
        <v>594428</v>
      </c>
      <c r="C16" s="13">
        <v>356656.8</v>
      </c>
      <c r="D16" s="13">
        <v>503128.571428571</v>
      </c>
      <c r="E16" s="13">
        <v>301877.142857143</v>
      </c>
      <c r="F16" s="13">
        <f t="shared" si="0"/>
        <v>54779.65714285697</v>
      </c>
      <c r="G16" s="13">
        <v>201251.428571429</v>
      </c>
      <c r="H16" s="13">
        <v>316.532232261031</v>
      </c>
      <c r="I16" s="13">
        <v>200331.10058791</v>
      </c>
      <c r="J16" s="13">
        <f t="shared" si="1"/>
        <v>145551.44344505304</v>
      </c>
      <c r="K16" s="13">
        <v>426001.16</v>
      </c>
      <c r="L16" s="13">
        <f t="shared" si="2"/>
        <v>76207.08344505302</v>
      </c>
      <c r="M16" s="14">
        <v>0</v>
      </c>
      <c r="N16" s="14">
        <v>0</v>
      </c>
      <c r="O16" s="13">
        <f t="shared" si="3"/>
        <v>145551.44344505304</v>
      </c>
      <c r="Q16" s="14">
        <v>88</v>
      </c>
    </row>
    <row r="17" spans="1:17" ht="18" customHeight="1">
      <c r="A17" s="13" t="s">
        <v>31</v>
      </c>
      <c r="B17" s="13">
        <v>511470.24</v>
      </c>
      <c r="C17" s="13">
        <v>306882.144</v>
      </c>
      <c r="D17" s="13">
        <v>511470.24</v>
      </c>
      <c r="E17" s="13">
        <v>306882.144</v>
      </c>
      <c r="F17" s="13">
        <f t="shared" si="0"/>
        <v>0</v>
      </c>
      <c r="G17" s="13">
        <v>204588.096</v>
      </c>
      <c r="H17" s="13">
        <v>1101.62407575205</v>
      </c>
      <c r="I17" s="13">
        <v>205294.970197485</v>
      </c>
      <c r="J17" s="13">
        <f t="shared" si="1"/>
        <v>205294.970197485</v>
      </c>
      <c r="K17" s="13">
        <v>493827.49</v>
      </c>
      <c r="L17" s="13">
        <f t="shared" si="2"/>
        <v>18349.624197484984</v>
      </c>
      <c r="M17" s="14">
        <v>0</v>
      </c>
      <c r="N17" s="14">
        <v>0</v>
      </c>
      <c r="O17" s="13">
        <f t="shared" si="3"/>
        <v>205294.970197485</v>
      </c>
      <c r="Q17" s="14">
        <v>94</v>
      </c>
    </row>
    <row r="18" spans="1:17" ht="18" customHeight="1">
      <c r="A18" s="13" t="s">
        <v>32</v>
      </c>
      <c r="B18" s="13">
        <v>290889.66</v>
      </c>
      <c r="C18" s="13">
        <v>174533.796</v>
      </c>
      <c r="D18" s="13">
        <v>290889.66</v>
      </c>
      <c r="E18" s="13">
        <v>174533.796</v>
      </c>
      <c r="F18" s="13">
        <f t="shared" si="0"/>
        <v>0</v>
      </c>
      <c r="G18" s="13">
        <v>116355.864</v>
      </c>
      <c r="H18" s="13">
        <v>258.09478346191</v>
      </c>
      <c r="I18" s="13">
        <v>115923.429625069</v>
      </c>
      <c r="J18" s="13">
        <f t="shared" si="1"/>
        <v>115923.429625069</v>
      </c>
      <c r="K18" s="13">
        <v>261691.28</v>
      </c>
      <c r="L18" s="13">
        <f t="shared" si="2"/>
        <v>28765.945625069</v>
      </c>
      <c r="M18" s="14">
        <v>0</v>
      </c>
      <c r="N18" s="14">
        <v>0</v>
      </c>
      <c r="O18" s="13">
        <f t="shared" si="3"/>
        <v>115923.429625069</v>
      </c>
      <c r="Q18" s="14">
        <v>97</v>
      </c>
    </row>
    <row r="19" spans="1:17" ht="18" customHeight="1">
      <c r="A19" s="13" t="s">
        <v>33</v>
      </c>
      <c r="B19" s="13">
        <v>110605.66</v>
      </c>
      <c r="C19" s="13">
        <v>66363.396</v>
      </c>
      <c r="D19" s="13">
        <v>114753.37225</v>
      </c>
      <c r="E19" s="13">
        <v>68852.02335</v>
      </c>
      <c r="F19" s="13">
        <f t="shared" si="0"/>
        <v>-2488.6273500000098</v>
      </c>
      <c r="G19" s="13">
        <v>45901.3489</v>
      </c>
      <c r="H19" s="13">
        <v>0</v>
      </c>
      <c r="I19" s="13">
        <v>44451.7845057412</v>
      </c>
      <c r="J19" s="13">
        <f t="shared" si="1"/>
        <v>46940.41185574121</v>
      </c>
      <c r="K19" s="13">
        <v>132762.46</v>
      </c>
      <c r="L19" s="13">
        <f t="shared" si="2"/>
        <v>-19458.652144258784</v>
      </c>
      <c r="M19" s="14">
        <v>0.9</v>
      </c>
      <c r="N19" s="14">
        <v>17512.7869298329</v>
      </c>
      <c r="O19" s="13">
        <f t="shared" si="3"/>
        <v>64453.1987855741</v>
      </c>
      <c r="Q19" s="14"/>
    </row>
    <row r="20" spans="1:17" ht="18" customHeight="1">
      <c r="A20" s="13" t="s">
        <v>34</v>
      </c>
      <c r="B20" s="13">
        <v>620245.17</v>
      </c>
      <c r="C20" s="13">
        <v>372147.102</v>
      </c>
      <c r="D20" s="13">
        <v>500511.4216141</v>
      </c>
      <c r="E20" s="13">
        <v>300306.85296846</v>
      </c>
      <c r="F20" s="13">
        <f t="shared" si="0"/>
        <v>71840.24903154</v>
      </c>
      <c r="G20" s="13">
        <v>200204.56864564</v>
      </c>
      <c r="H20" s="13">
        <v>12430.0954941606</v>
      </c>
      <c r="I20" s="13">
        <v>212634.664139801</v>
      </c>
      <c r="J20" s="13">
        <f t="shared" si="1"/>
        <v>140794.415108261</v>
      </c>
      <c r="K20" s="13">
        <v>458550.54</v>
      </c>
      <c r="L20" s="13">
        <f t="shared" si="2"/>
        <v>54390.977108261024</v>
      </c>
      <c r="M20" s="14">
        <v>0</v>
      </c>
      <c r="N20" s="14">
        <v>0</v>
      </c>
      <c r="O20" s="13">
        <f t="shared" si="3"/>
        <v>140794.415108261</v>
      </c>
      <c r="Q20" s="14">
        <v>91</v>
      </c>
    </row>
    <row r="21" spans="1:17" ht="18" customHeight="1">
      <c r="A21" s="13" t="s">
        <v>35</v>
      </c>
      <c r="B21" s="13">
        <v>403391.2</v>
      </c>
      <c r="C21" s="13">
        <v>242034.72</v>
      </c>
      <c r="D21" s="13">
        <v>175464.08300694</v>
      </c>
      <c r="E21" s="13">
        <v>105278.449804164</v>
      </c>
      <c r="F21" s="13">
        <f t="shared" si="0"/>
        <v>136756.270195836</v>
      </c>
      <c r="G21" s="13">
        <v>70185.6332027761</v>
      </c>
      <c r="H21" s="13">
        <v>0</v>
      </c>
      <c r="I21" s="13">
        <v>63917.573584358</v>
      </c>
      <c r="J21" s="13">
        <f t="shared" si="1"/>
        <v>-72838.696611478</v>
      </c>
      <c r="K21" s="13">
        <v>204370.38</v>
      </c>
      <c r="L21" s="13">
        <f t="shared" si="2"/>
        <v>-35174.356611478</v>
      </c>
      <c r="M21" s="14">
        <v>0</v>
      </c>
      <c r="N21" s="14">
        <f>M21*L21</f>
        <v>0</v>
      </c>
      <c r="O21" s="13">
        <v>0</v>
      </c>
      <c r="Q21" s="14">
        <v>83</v>
      </c>
    </row>
    <row r="22" spans="1:17" ht="18" customHeight="1">
      <c r="A22" s="13" t="s">
        <v>36</v>
      </c>
      <c r="B22" s="13">
        <f>SUM(B3:B21)</f>
        <v>16479542.01</v>
      </c>
      <c r="C22" s="13">
        <f>SUM(C3:C21)</f>
        <v>9887725.206</v>
      </c>
      <c r="D22" s="13">
        <f>SUM(D3:D21)</f>
        <v>15044168.004551861</v>
      </c>
      <c r="E22" s="13">
        <f>SUM(E3:E21)</f>
        <v>9026500.802731112</v>
      </c>
      <c r="F22" s="13">
        <f t="shared" si="0"/>
        <v>861224.4032688886</v>
      </c>
      <c r="G22" s="13">
        <f>SUM(G3:G21)</f>
        <v>6017667.292262955</v>
      </c>
      <c r="H22" s="13">
        <f>SUM(H3:H21)</f>
        <v>73888.84075257608</v>
      </c>
      <c r="I22" s="13">
        <f>SUM(I3:I21)</f>
        <v>6017667.292262954</v>
      </c>
      <c r="J22" s="13">
        <f t="shared" si="1"/>
        <v>5156442.888994065</v>
      </c>
      <c r="K22" s="13">
        <v>15500417.14</v>
      </c>
      <c r="L22" s="13">
        <f t="shared" si="2"/>
        <v>-456249.0450059362</v>
      </c>
      <c r="M22" s="14"/>
      <c r="N22" s="14">
        <f>SUM(N3:N21)</f>
        <v>924669.2667473109</v>
      </c>
      <c r="O22" s="13">
        <f>N22+J22</f>
        <v>6081112.155741376</v>
      </c>
      <c r="Q22" s="14"/>
    </row>
  </sheetData>
  <sheetProtection/>
  <mergeCells count="1">
    <mergeCell ref="A1:O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A3" sqref="A3:H3"/>
    </sheetView>
  </sheetViews>
  <sheetFormatPr defaultColWidth="9.00390625" defaultRowHeight="13.5"/>
  <cols>
    <col min="1" max="1" width="13.125" style="0" bestFit="1" customWidth="1"/>
    <col min="2" max="3" width="13.875" style="0" bestFit="1" customWidth="1"/>
    <col min="4" max="4" width="15.375" style="0" bestFit="1" customWidth="1"/>
    <col min="5" max="5" width="13.875" style="0" bestFit="1" customWidth="1"/>
    <col min="6" max="6" width="18.125" style="0" bestFit="1" customWidth="1"/>
    <col min="7" max="7" width="17.125" style="0" bestFit="1" customWidth="1"/>
    <col min="8" max="8" width="19.625" style="0" bestFit="1" customWidth="1"/>
    <col min="9" max="9" width="10.375" style="0" bestFit="1" customWidth="1"/>
  </cols>
  <sheetData>
    <row r="1" ht="21.75" customHeight="1">
      <c r="A1" s="4" t="s">
        <v>37</v>
      </c>
    </row>
    <row r="2" ht="8.25" customHeight="1"/>
    <row r="3" spans="1:9" ht="32.25" customHeight="1">
      <c r="A3" s="5" t="s">
        <v>0</v>
      </c>
      <c r="B3" s="5"/>
      <c r="C3" s="5"/>
      <c r="D3" s="5"/>
      <c r="E3" s="5"/>
      <c r="F3" s="5"/>
      <c r="G3" s="5"/>
      <c r="H3" s="5"/>
      <c r="I3" s="10"/>
    </row>
    <row r="4" spans="1:9" ht="9" customHeight="1">
      <c r="A4" s="6"/>
      <c r="B4" s="6"/>
      <c r="C4" s="6"/>
      <c r="D4" s="6"/>
      <c r="E4" s="6"/>
      <c r="F4" s="6"/>
      <c r="G4" s="6"/>
      <c r="H4" s="6"/>
      <c r="I4" s="10"/>
    </row>
    <row r="5" spans="1:8" s="1" customFormat="1" ht="42.7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7</v>
      </c>
      <c r="G5" s="7" t="s">
        <v>38</v>
      </c>
      <c r="H5" s="7" t="s">
        <v>39</v>
      </c>
    </row>
    <row r="6" spans="1:8" s="2" customFormat="1" ht="18" customHeight="1">
      <c r="A6" s="8" t="s">
        <v>17</v>
      </c>
      <c r="B6" s="8">
        <v>2456005.76</v>
      </c>
      <c r="C6" s="8">
        <v>1473603.456</v>
      </c>
      <c r="D6" s="8">
        <v>2388286</v>
      </c>
      <c r="E6" s="8">
        <v>1432971.6</v>
      </c>
      <c r="F6" s="8">
        <v>955314.490442214</v>
      </c>
      <c r="G6" s="8">
        <v>964128.690726196</v>
      </c>
      <c r="H6" s="8">
        <v>1155839.19414524</v>
      </c>
    </row>
    <row r="7" spans="1:8" s="2" customFormat="1" ht="18" customHeight="1">
      <c r="A7" s="8" t="s">
        <v>18</v>
      </c>
      <c r="B7" s="8">
        <v>2128312</v>
      </c>
      <c r="C7" s="8">
        <v>1276987.2</v>
      </c>
      <c r="D7" s="8">
        <v>1743162.27781435</v>
      </c>
      <c r="E7" s="8">
        <v>1045897.36668861</v>
      </c>
      <c r="F7" s="8">
        <v>697264.911125741</v>
      </c>
      <c r="G7" s="8">
        <v>660990.897438776</v>
      </c>
      <c r="H7" s="8">
        <v>708101.796825477</v>
      </c>
    </row>
    <row r="8" spans="1:8" s="2" customFormat="1" ht="18" customHeight="1">
      <c r="A8" s="8" t="s">
        <v>19</v>
      </c>
      <c r="B8" s="8">
        <v>1014324.3</v>
      </c>
      <c r="C8" s="8">
        <v>608594.58</v>
      </c>
      <c r="D8" s="8">
        <v>975628.653061224</v>
      </c>
      <c r="E8" s="8">
        <v>585377.191836735</v>
      </c>
      <c r="F8" s="8">
        <v>390251.46122449</v>
      </c>
      <c r="G8" s="8">
        <v>394938.881987464</v>
      </c>
      <c r="H8" s="8">
        <v>392553.92276484</v>
      </c>
    </row>
    <row r="9" spans="1:8" s="2" customFormat="1" ht="18" customHeight="1">
      <c r="A9" s="8" t="s">
        <v>20</v>
      </c>
      <c r="B9" s="8">
        <v>1454412.35</v>
      </c>
      <c r="C9" s="8">
        <v>872647.41</v>
      </c>
      <c r="D9" s="8">
        <v>1363695.0318589</v>
      </c>
      <c r="E9" s="8">
        <v>818217.019115338</v>
      </c>
      <c r="F9" s="8">
        <v>545478.012743559</v>
      </c>
      <c r="G9" s="8">
        <v>527204.87223475</v>
      </c>
      <c r="H9" s="8">
        <v>522150.660405026</v>
      </c>
    </row>
    <row r="10" spans="1:8" s="2" customFormat="1" ht="18" customHeight="1">
      <c r="A10" s="8" t="s">
        <v>21</v>
      </c>
      <c r="B10" s="8">
        <v>402438.4</v>
      </c>
      <c r="C10" s="8">
        <v>241463.04</v>
      </c>
      <c r="D10" s="8">
        <v>402438.4</v>
      </c>
      <c r="E10" s="8">
        <v>241463.04</v>
      </c>
      <c r="F10" s="8">
        <v>160975.36</v>
      </c>
      <c r="G10" s="8">
        <v>161133.626116131</v>
      </c>
      <c r="H10" s="8">
        <v>161133.626116131</v>
      </c>
    </row>
    <row r="11" spans="1:8" s="2" customFormat="1" ht="18" customHeight="1">
      <c r="A11" s="8" t="s">
        <v>22</v>
      </c>
      <c r="B11" s="8">
        <v>1264121.37</v>
      </c>
      <c r="C11" s="8">
        <v>758472.822</v>
      </c>
      <c r="D11" s="8">
        <v>1295569.7738767</v>
      </c>
      <c r="E11" s="8">
        <v>777341.864326021</v>
      </c>
      <c r="F11" s="8">
        <v>518227.90955068</v>
      </c>
      <c r="G11" s="8">
        <v>521624.856396345</v>
      </c>
      <c r="H11" s="8">
        <v>580242.026144473</v>
      </c>
    </row>
    <row r="12" spans="1:8" s="2" customFormat="1" ht="18" customHeight="1">
      <c r="A12" s="8" t="s">
        <v>23</v>
      </c>
      <c r="B12" s="8">
        <v>1610778</v>
      </c>
      <c r="C12" s="8">
        <v>966466.8</v>
      </c>
      <c r="D12" s="8">
        <v>1610778</v>
      </c>
      <c r="E12" s="8">
        <v>966466.8</v>
      </c>
      <c r="F12" s="8">
        <v>644311.2</v>
      </c>
      <c r="G12" s="8">
        <v>664497.509463996</v>
      </c>
      <c r="H12" s="8">
        <v>635380.941517596</v>
      </c>
    </row>
    <row r="13" spans="1:8" s="2" customFormat="1" ht="18" customHeight="1">
      <c r="A13" s="8" t="s">
        <v>24</v>
      </c>
      <c r="B13" s="8">
        <v>411223.68</v>
      </c>
      <c r="C13" s="8">
        <v>246734.208</v>
      </c>
      <c r="D13" s="8">
        <v>255755.535714286</v>
      </c>
      <c r="E13" s="8">
        <v>153453.321428571</v>
      </c>
      <c r="F13" s="8">
        <v>102302.214285714</v>
      </c>
      <c r="G13" s="8">
        <v>100843.31045693</v>
      </c>
      <c r="H13" s="8">
        <v>52322.1023771002</v>
      </c>
    </row>
    <row r="14" spans="1:8" s="2" customFormat="1" ht="18" customHeight="1">
      <c r="A14" s="8" t="s">
        <v>25</v>
      </c>
      <c r="B14" s="8">
        <v>1243509.3</v>
      </c>
      <c r="C14" s="8">
        <v>746105.58</v>
      </c>
      <c r="D14" s="8">
        <v>1002673.46938776</v>
      </c>
      <c r="E14" s="8">
        <v>601604.081632653</v>
      </c>
      <c r="F14" s="8">
        <v>401069.387755102</v>
      </c>
      <c r="G14" s="8">
        <v>397986.206977993</v>
      </c>
      <c r="H14" s="8">
        <v>322045.333722129</v>
      </c>
    </row>
    <row r="15" spans="1:8" s="2" customFormat="1" ht="18" customHeight="1">
      <c r="A15" s="8" t="s">
        <v>26</v>
      </c>
      <c r="B15" s="8">
        <v>261137.7</v>
      </c>
      <c r="C15" s="8">
        <v>156682.62</v>
      </c>
      <c r="D15" s="8">
        <v>200977.360544218</v>
      </c>
      <c r="E15" s="8">
        <v>120586.416326531</v>
      </c>
      <c r="F15" s="8">
        <v>80390.9442176871</v>
      </c>
      <c r="G15" s="8">
        <v>79798.5050516946</v>
      </c>
      <c r="H15" s="8">
        <v>56695.8202756451</v>
      </c>
    </row>
    <row r="16" spans="1:8" s="2" customFormat="1" ht="18" customHeight="1">
      <c r="A16" s="8" t="s">
        <v>27</v>
      </c>
      <c r="B16" s="8">
        <v>1273056.56</v>
      </c>
      <c r="C16" s="8">
        <v>763833.936</v>
      </c>
      <c r="D16" s="8">
        <v>1271573.77653403</v>
      </c>
      <c r="E16" s="8">
        <v>762944.265920415</v>
      </c>
      <c r="F16" s="8">
        <v>508629.51061361</v>
      </c>
      <c r="G16" s="8">
        <v>528369.824701799</v>
      </c>
      <c r="H16" s="8">
        <v>514157.858559993</v>
      </c>
    </row>
    <row r="17" spans="1:8" s="2" customFormat="1" ht="18" customHeight="1">
      <c r="A17" s="8" t="s">
        <v>28</v>
      </c>
      <c r="B17" s="8">
        <v>117614.36</v>
      </c>
      <c r="C17" s="8">
        <v>70568.616</v>
      </c>
      <c r="D17" s="8">
        <v>114149.891210781</v>
      </c>
      <c r="E17" s="8">
        <v>68489.9347264688</v>
      </c>
      <c r="F17" s="8">
        <v>45659.9564843125</v>
      </c>
      <c r="G17" s="8">
        <v>47579.4255472806</v>
      </c>
      <c r="H17" s="8">
        <v>69236.5120547499</v>
      </c>
    </row>
    <row r="18" spans="1:8" s="2" customFormat="1" ht="18" customHeight="1">
      <c r="A18" s="8" t="s">
        <v>29</v>
      </c>
      <c r="B18" s="8">
        <v>311578.3</v>
      </c>
      <c r="C18" s="8">
        <v>186946.98</v>
      </c>
      <c r="D18" s="8">
        <v>323262.48625</v>
      </c>
      <c r="E18" s="8">
        <v>193957.49175</v>
      </c>
      <c r="F18" s="8">
        <v>129304.9945</v>
      </c>
      <c r="G18" s="8">
        <v>126017.162523235</v>
      </c>
      <c r="H18" s="8">
        <v>187320.342854647</v>
      </c>
    </row>
    <row r="19" spans="1:8" s="2" customFormat="1" ht="18" customHeight="1">
      <c r="A19" s="8" t="s">
        <v>30</v>
      </c>
      <c r="B19" s="8">
        <v>594428</v>
      </c>
      <c r="C19" s="8">
        <v>356656.8</v>
      </c>
      <c r="D19" s="8">
        <v>503128.571428571</v>
      </c>
      <c r="E19" s="8">
        <v>301877.142857143</v>
      </c>
      <c r="F19" s="8">
        <v>201251.428571429</v>
      </c>
      <c r="G19" s="8">
        <v>200331.10058791</v>
      </c>
      <c r="H19" s="8">
        <v>137930.735100548</v>
      </c>
    </row>
    <row r="20" spans="1:8" s="2" customFormat="1" ht="18" customHeight="1">
      <c r="A20" s="8" t="s">
        <v>31</v>
      </c>
      <c r="B20" s="8">
        <v>511470.24</v>
      </c>
      <c r="C20" s="8">
        <v>306882.144</v>
      </c>
      <c r="D20" s="8">
        <v>511470.24</v>
      </c>
      <c r="E20" s="8">
        <v>306882.144</v>
      </c>
      <c r="F20" s="8">
        <v>204588.096</v>
      </c>
      <c r="G20" s="8">
        <v>205294.970197485</v>
      </c>
      <c r="H20" s="8">
        <v>205294.970197485</v>
      </c>
    </row>
    <row r="21" spans="1:8" s="2" customFormat="1" ht="18" customHeight="1">
      <c r="A21" s="8" t="s">
        <v>32</v>
      </c>
      <c r="B21" s="8">
        <v>290889.66</v>
      </c>
      <c r="C21" s="8">
        <v>174533.796</v>
      </c>
      <c r="D21" s="8">
        <v>290889.66</v>
      </c>
      <c r="E21" s="8">
        <v>174533.796</v>
      </c>
      <c r="F21" s="8">
        <v>116355.864</v>
      </c>
      <c r="G21" s="8">
        <v>115923.429625069</v>
      </c>
      <c r="H21" s="8">
        <v>115923.429625069</v>
      </c>
    </row>
    <row r="22" spans="1:8" s="2" customFormat="1" ht="18" customHeight="1">
      <c r="A22" s="8" t="s">
        <v>33</v>
      </c>
      <c r="B22" s="8">
        <v>110605.66</v>
      </c>
      <c r="C22" s="8">
        <v>66363.396</v>
      </c>
      <c r="D22" s="8">
        <v>114753.37225</v>
      </c>
      <c r="E22" s="8">
        <v>68852.02335</v>
      </c>
      <c r="F22" s="8">
        <v>45901.3489</v>
      </c>
      <c r="G22" s="8">
        <v>44451.7845057412</v>
      </c>
      <c r="H22" s="8">
        <v>62507.3335711482</v>
      </c>
    </row>
    <row r="23" spans="1:8" s="2" customFormat="1" ht="18" customHeight="1">
      <c r="A23" s="8" t="s">
        <v>34</v>
      </c>
      <c r="B23" s="8">
        <v>620245.17</v>
      </c>
      <c r="C23" s="8">
        <v>372147.102</v>
      </c>
      <c r="D23" s="8">
        <v>500511.4216141</v>
      </c>
      <c r="E23" s="8">
        <v>300306.85296846</v>
      </c>
      <c r="F23" s="8">
        <v>200204.56864564</v>
      </c>
      <c r="G23" s="8">
        <v>212634.664139801</v>
      </c>
      <c r="H23" s="8">
        <v>135355.317397435</v>
      </c>
    </row>
    <row r="24" spans="1:8" s="2" customFormat="1" ht="18" customHeight="1">
      <c r="A24" s="8" t="s">
        <v>35</v>
      </c>
      <c r="B24" s="8">
        <v>403391.2</v>
      </c>
      <c r="C24" s="8">
        <v>242034.72</v>
      </c>
      <c r="D24" s="8">
        <v>175464.08300694</v>
      </c>
      <c r="E24" s="8">
        <v>105278.449804164</v>
      </c>
      <c r="F24" s="8">
        <v>70185.6332027761</v>
      </c>
      <c r="G24" s="8">
        <v>63917.573584358</v>
      </c>
      <c r="H24" s="8">
        <v>-37664</v>
      </c>
    </row>
    <row r="25" spans="1:8" s="3" customFormat="1" ht="18" customHeight="1">
      <c r="A25" s="9" t="s">
        <v>36</v>
      </c>
      <c r="B25" s="9">
        <f aca="true" t="shared" si="0" ref="B25:H25">SUM(B6:B24)</f>
        <v>16479542.01</v>
      </c>
      <c r="C25" s="9">
        <f t="shared" si="0"/>
        <v>9887725.206</v>
      </c>
      <c r="D25" s="9">
        <f t="shared" si="0"/>
        <v>15044168.004551861</v>
      </c>
      <c r="E25" s="9">
        <f t="shared" si="0"/>
        <v>9026500.802731112</v>
      </c>
      <c r="F25" s="9">
        <f t="shared" si="0"/>
        <v>6017667.292262955</v>
      </c>
      <c r="G25" s="9">
        <f t="shared" si="0"/>
        <v>6017667.292262954</v>
      </c>
      <c r="H25" s="9">
        <f t="shared" si="0"/>
        <v>5976527.923654731</v>
      </c>
    </row>
  </sheetData>
  <sheetProtection/>
  <mergeCells count="1">
    <mergeCell ref="A3:H3"/>
  </mergeCells>
  <printOptions horizontalCentered="1" verticalCentered="1"/>
  <pageMargins left="0.55" right="0.5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追</cp:lastModifiedBy>
  <cp:lastPrinted>2018-05-22T00:51:42Z</cp:lastPrinted>
  <dcterms:created xsi:type="dcterms:W3CDTF">2018-02-27T11:14:00Z</dcterms:created>
  <dcterms:modified xsi:type="dcterms:W3CDTF">2018-08-21T02:30:39Z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