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50" windowHeight="13656"/>
  </bookViews>
  <sheets>
    <sheet name="Sheet1" sheetId="1" r:id="rId1"/>
  </sheets>
  <calcPr calcId="144525"/>
</workbook>
</file>

<file path=xl/sharedStrings.xml><?xml version="1.0" encoding="utf-8"?>
<sst xmlns="http://schemas.openxmlformats.org/spreadsheetml/2006/main" count="331" uniqueCount="108">
  <si>
    <r>
      <t>附件</t>
    </r>
    <r>
      <rPr>
        <sz val="14"/>
        <color indexed="8"/>
        <rFont val="Times New Roman"/>
        <charset val="134"/>
      </rPr>
      <t>1</t>
    </r>
  </si>
  <si>
    <r>
      <t>2024</t>
    </r>
    <r>
      <rPr>
        <sz val="20"/>
        <color indexed="8"/>
        <rFont val="方正小标宋简体"/>
        <charset val="134"/>
      </rPr>
      <t>年衔接资金结余调整明细表（调减）</t>
    </r>
  </si>
  <si>
    <t>单位：万元</t>
  </si>
  <si>
    <t>序号</t>
  </si>
  <si>
    <t>预算单位名称</t>
  </si>
  <si>
    <t>项目名称</t>
  </si>
  <si>
    <t>预算科目</t>
  </si>
  <si>
    <t>原本级指标文号</t>
  </si>
  <si>
    <t>上级指标文号</t>
  </si>
  <si>
    <t>调减</t>
  </si>
  <si>
    <t>合计</t>
  </si>
  <si>
    <t>中央衔接资金</t>
  </si>
  <si>
    <t>自治区衔接资金</t>
  </si>
  <si>
    <t>农业农村局小计</t>
  </si>
  <si>
    <t>海原县农业农村局</t>
  </si>
  <si>
    <t>肉牛标准化养殖出户入园(场)项目（2023年）</t>
  </si>
  <si>
    <r>
      <t>2130505</t>
    </r>
    <r>
      <rPr>
        <sz val="9"/>
        <color indexed="8"/>
        <rFont val="仿宋_GB2312"/>
        <charset val="134"/>
      </rPr>
      <t>生产发展</t>
    </r>
  </si>
  <si>
    <t>海财〔农〕字〔2023〕036-1号</t>
  </si>
  <si>
    <t>宁财〔农〕指标〔2022〕605号</t>
  </si>
  <si>
    <t>海原县有机肥加工厂建设项目（2023年）</t>
  </si>
  <si>
    <t>海原县李旺镇饲草料配送中心、曹洼乡柠条加工中心“补短板”项目</t>
  </si>
  <si>
    <t>海财〔农〕字〔2023〕100号</t>
  </si>
  <si>
    <t>2024年雨露计划</t>
  </si>
  <si>
    <r>
      <t>海财〔农〕指标〔</t>
    </r>
    <r>
      <rPr>
        <sz val="9"/>
        <color indexed="8"/>
        <rFont val="仿宋_GB2312"/>
        <charset val="134"/>
      </rPr>
      <t>2024</t>
    </r>
    <r>
      <rPr>
        <sz val="9"/>
        <color rgb="FF000000"/>
        <rFont val="仿宋_GB2312"/>
        <charset val="134"/>
      </rPr>
      <t>〕24号、   海财〔农〕指标〔2024〕63号</t>
    </r>
  </si>
  <si>
    <t>宁财〔农〕指标〔2023〕661号、 宁财〔农〕指标〔2024〕122号</t>
  </si>
  <si>
    <t>海原县2024年移民安置点基础设施建设及产业配套项目</t>
  </si>
  <si>
    <r>
      <t>2130504</t>
    </r>
    <r>
      <rPr>
        <sz val="9"/>
        <color indexed="8"/>
        <rFont val="仿宋_GB2312"/>
        <charset val="134"/>
      </rPr>
      <t>农村基础设施建设</t>
    </r>
  </si>
  <si>
    <r>
      <t>海财〔农〕指标〔</t>
    </r>
    <r>
      <rPr>
        <sz val="9"/>
        <color indexed="8"/>
        <rFont val="仿宋_GB2312"/>
        <charset val="134"/>
      </rPr>
      <t>2024</t>
    </r>
    <r>
      <rPr>
        <sz val="9"/>
        <color rgb="FF000000"/>
        <rFont val="仿宋_GB2312"/>
        <charset val="134"/>
      </rPr>
      <t>〕27号</t>
    </r>
  </si>
  <si>
    <r>
      <t>宁财〔农〕指标〔</t>
    </r>
    <r>
      <rPr>
        <sz val="9"/>
        <color indexed="8"/>
        <rFont val="仿宋_GB2312"/>
        <charset val="134"/>
      </rPr>
      <t>2024</t>
    </r>
    <r>
      <rPr>
        <sz val="9"/>
        <color indexed="8"/>
        <rFont val="仿宋_GB2312"/>
        <charset val="134"/>
      </rPr>
      <t>〕</t>
    </r>
    <r>
      <rPr>
        <sz val="9"/>
        <color indexed="8"/>
        <rFont val="仿宋_GB2312"/>
        <charset val="134"/>
      </rPr>
      <t>122</t>
    </r>
    <r>
      <rPr>
        <sz val="9"/>
        <color indexed="8"/>
        <rFont val="仿宋_GB2312"/>
        <charset val="134"/>
      </rPr>
      <t>号</t>
    </r>
  </si>
  <si>
    <t>海原县2024年乡村基础设施补短板项目</t>
  </si>
  <si>
    <t>住建局小计</t>
  </si>
  <si>
    <t>住建局</t>
  </si>
  <si>
    <t>2024农村人居环境整治示范村项目</t>
  </si>
  <si>
    <r>
      <t>宁财〔农〕指标〔</t>
    </r>
    <r>
      <rPr>
        <sz val="9"/>
        <color indexed="8"/>
        <rFont val="仿宋_GB2312"/>
        <charset val="134"/>
      </rPr>
      <t>2023</t>
    </r>
    <r>
      <rPr>
        <sz val="9"/>
        <color rgb="FF000000"/>
        <rFont val="仿宋_GB2312"/>
        <charset val="134"/>
      </rPr>
      <t>〕</t>
    </r>
    <r>
      <rPr>
        <sz val="9"/>
        <color indexed="8"/>
        <rFont val="仿宋_GB2312"/>
        <charset val="134"/>
      </rPr>
      <t>661</t>
    </r>
    <r>
      <rPr>
        <sz val="9"/>
        <color rgb="FF000000"/>
        <rFont val="仿宋_GB2312"/>
        <charset val="134"/>
      </rPr>
      <t>号</t>
    </r>
  </si>
  <si>
    <t>就创局小计</t>
  </si>
  <si>
    <t>就创局</t>
  </si>
  <si>
    <t>海原县2024年帮扶车间就业补贴项目</t>
  </si>
  <si>
    <t>水务局小计</t>
  </si>
  <si>
    <t>水务局</t>
  </si>
  <si>
    <t>海原县2024年农村供水维修工程</t>
  </si>
  <si>
    <r>
      <t>宁财〔农〕指标〔</t>
    </r>
    <r>
      <rPr>
        <sz val="9"/>
        <color indexed="8"/>
        <rFont val="仿宋_GB2312"/>
        <charset val="134"/>
      </rPr>
      <t>2023</t>
    </r>
    <r>
      <rPr>
        <sz val="9"/>
        <color indexed="8"/>
        <rFont val="仿宋_GB2312"/>
        <charset val="134"/>
      </rPr>
      <t>〕</t>
    </r>
    <r>
      <rPr>
        <sz val="9"/>
        <color indexed="8"/>
        <rFont val="仿宋_GB2312"/>
        <charset val="134"/>
      </rPr>
      <t>661</t>
    </r>
    <r>
      <rPr>
        <sz val="9"/>
        <color indexed="8"/>
        <rFont val="仿宋_GB2312"/>
        <charset val="134"/>
      </rPr>
      <t>号</t>
    </r>
  </si>
  <si>
    <t>街道办小计</t>
  </si>
  <si>
    <t>街道办</t>
  </si>
  <si>
    <t>2024年乡村振兴公益性岗位项目</t>
  </si>
  <si>
    <r>
      <t>海财〔农〕指标〔</t>
    </r>
    <r>
      <rPr>
        <sz val="9"/>
        <color indexed="8"/>
        <rFont val="仿宋_GB2312"/>
        <charset val="134"/>
      </rPr>
      <t>2024</t>
    </r>
    <r>
      <rPr>
        <sz val="9"/>
        <color rgb="FF000000"/>
        <rFont val="仿宋_GB2312"/>
        <charset val="134"/>
      </rPr>
      <t>〕</t>
    </r>
    <r>
      <rPr>
        <sz val="9"/>
        <color indexed="8"/>
        <rFont val="仿宋_GB2312"/>
        <charset val="134"/>
      </rPr>
      <t>64</t>
    </r>
    <r>
      <rPr>
        <sz val="9"/>
        <color rgb="FF000000"/>
        <rFont val="仿宋_GB2312"/>
        <charset val="134"/>
      </rPr>
      <t>号</t>
    </r>
  </si>
  <si>
    <t>2024年脱贫人口小额信贷贴息项目</t>
  </si>
  <si>
    <r>
      <t>海财〔农〕指标〔</t>
    </r>
    <r>
      <rPr>
        <sz val="9"/>
        <color indexed="8"/>
        <rFont val="仿宋_GB2312"/>
        <charset val="134"/>
      </rPr>
      <t>2024</t>
    </r>
    <r>
      <rPr>
        <sz val="9"/>
        <color rgb="FF000000"/>
        <rFont val="仿宋_GB2312"/>
        <charset val="134"/>
      </rPr>
      <t>〕16号</t>
    </r>
  </si>
  <si>
    <t>海城镇小计</t>
  </si>
  <si>
    <t>海城镇</t>
  </si>
  <si>
    <t>2024年脱贫人口小额信贷贴息资金</t>
  </si>
  <si>
    <t>公益性岗位项目资金</t>
  </si>
  <si>
    <t>2024年劳务奖补</t>
  </si>
  <si>
    <r>
      <t>海财〔农〕指标〔</t>
    </r>
    <r>
      <rPr>
        <sz val="9"/>
        <color indexed="8"/>
        <rFont val="仿宋_GB2312"/>
        <charset val="134"/>
      </rPr>
      <t>2024</t>
    </r>
    <r>
      <rPr>
        <sz val="9"/>
        <color rgb="FF000000"/>
        <rFont val="仿宋_GB2312"/>
        <charset val="134"/>
      </rPr>
      <t>〕</t>
    </r>
    <r>
      <rPr>
        <sz val="9"/>
        <color indexed="8"/>
        <rFont val="仿宋_GB2312"/>
        <charset val="134"/>
      </rPr>
      <t>25</t>
    </r>
    <r>
      <rPr>
        <sz val="9"/>
        <color rgb="FF000000"/>
        <rFont val="仿宋_GB2312"/>
        <charset val="134"/>
      </rPr>
      <t>号</t>
    </r>
  </si>
  <si>
    <t>三河镇小计</t>
  </si>
  <si>
    <t xml:space="preserve">三河镇 </t>
  </si>
  <si>
    <t>李旺镇小计</t>
  </si>
  <si>
    <t>李旺镇</t>
  </si>
  <si>
    <r>
      <t>海财〔农〕指标〔</t>
    </r>
    <r>
      <rPr>
        <sz val="9"/>
        <color indexed="8"/>
        <rFont val="仿宋_GB2312"/>
        <charset val="134"/>
      </rPr>
      <t>2024</t>
    </r>
    <r>
      <rPr>
        <sz val="9"/>
        <color rgb="FF000000"/>
        <rFont val="仿宋_GB2312"/>
        <charset val="134"/>
      </rPr>
      <t>〕17号、
海财〔农〕指标〔2024〕64号</t>
    </r>
  </si>
  <si>
    <t>宁财〔农〕指标〔2023〕661号、宁财〔农〕指标〔2024〕122号</t>
  </si>
  <si>
    <t>2024年农村人居环境整治提升行动项目</t>
  </si>
  <si>
    <r>
      <t>海财〔农〕指标〔</t>
    </r>
    <r>
      <rPr>
        <sz val="9"/>
        <color indexed="8"/>
        <rFont val="仿宋_GB2312"/>
        <charset val="134"/>
      </rPr>
      <t>2024</t>
    </r>
    <r>
      <rPr>
        <sz val="9"/>
        <color rgb="FF000000"/>
        <rFont val="仿宋_GB2312"/>
        <charset val="134"/>
      </rPr>
      <t>〕</t>
    </r>
    <r>
      <rPr>
        <sz val="9"/>
        <color indexed="8"/>
        <rFont val="仿宋_GB2312"/>
        <charset val="134"/>
      </rPr>
      <t>13</t>
    </r>
    <r>
      <rPr>
        <sz val="9"/>
        <color rgb="FF000000"/>
        <rFont val="仿宋_GB2312"/>
        <charset val="134"/>
      </rPr>
      <t>号</t>
    </r>
  </si>
  <si>
    <t>西安镇小计</t>
  </si>
  <si>
    <t>西安镇</t>
  </si>
  <si>
    <t>2024年乡村振兴公益性岗位</t>
  </si>
  <si>
    <t>2024年脱贫人口小额贷款贴息</t>
  </si>
  <si>
    <t>2024年农业产业到户项目</t>
  </si>
  <si>
    <r>
      <t>海财〔农〕指标〔</t>
    </r>
    <r>
      <rPr>
        <sz val="9"/>
        <color indexed="8"/>
        <rFont val="仿宋_GB2312"/>
        <charset val="134"/>
      </rPr>
      <t>2024</t>
    </r>
    <r>
      <rPr>
        <sz val="9"/>
        <color rgb="FF000000"/>
        <rFont val="仿宋_GB2312"/>
        <charset val="134"/>
      </rPr>
      <t>〕14号</t>
    </r>
  </si>
  <si>
    <t>七营镇小计</t>
  </si>
  <si>
    <t>七营镇</t>
  </si>
  <si>
    <t>海原县2024年劳务产业补贴项目</t>
  </si>
  <si>
    <t>树台乡小计</t>
  </si>
  <si>
    <t>树台乡</t>
  </si>
  <si>
    <t>贾塘乡小计</t>
  </si>
  <si>
    <t>贾塘乡</t>
  </si>
  <si>
    <t>2024年乡村振兴公益性岗位资金</t>
  </si>
  <si>
    <t>关桥乡小计</t>
  </si>
  <si>
    <t>关桥乡</t>
  </si>
  <si>
    <t>郑旗乡小计</t>
  </si>
  <si>
    <t>郑旗乡</t>
  </si>
  <si>
    <t>2024年农业产业到户项目资金</t>
  </si>
  <si>
    <t>2024年劳务奖补资金</t>
  </si>
  <si>
    <t>高崖乡小计</t>
  </si>
  <si>
    <t>高崖乡</t>
  </si>
  <si>
    <t>2024年设施农业维修改造项目资金（375万元）</t>
  </si>
  <si>
    <t>李俊乡小计</t>
  </si>
  <si>
    <t>李俊乡</t>
  </si>
  <si>
    <t>2024年李俊乡农业产业资金</t>
  </si>
  <si>
    <t>2024年李俊乡小额信贷资金</t>
  </si>
  <si>
    <t>2024年李俊乡公益性岗位人员资金</t>
  </si>
  <si>
    <t>2024年李俊乡环境整治资金</t>
  </si>
  <si>
    <t>红羊乡小计</t>
  </si>
  <si>
    <t>红羊乡</t>
  </si>
  <si>
    <t>2024年农业产业到户资金</t>
  </si>
  <si>
    <t>关庄乡小计</t>
  </si>
  <si>
    <t>关庄乡</t>
  </si>
  <si>
    <t>九彩乡小计</t>
  </si>
  <si>
    <t>九彩乡</t>
  </si>
  <si>
    <r>
      <t>海财〔农〕指标〔</t>
    </r>
    <r>
      <rPr>
        <sz val="9"/>
        <color indexed="8"/>
        <rFont val="仿宋_GB2312"/>
        <charset val="134"/>
      </rPr>
      <t>2024</t>
    </r>
    <r>
      <rPr>
        <sz val="9"/>
        <color rgb="FF000000"/>
        <rFont val="仿宋_GB2312"/>
        <charset val="134"/>
      </rPr>
      <t>〕17号</t>
    </r>
  </si>
  <si>
    <t>史店乡小计</t>
  </si>
  <si>
    <t>史店乡</t>
  </si>
  <si>
    <t>曹洼乡小计</t>
  </si>
  <si>
    <t>曹洼乡</t>
  </si>
  <si>
    <t>2024年巩固拓展脱贫攻坚成果同乡村振兴有效衔接农业产业到户项目衔接资金</t>
  </si>
  <si>
    <t>2024年劳务奖补项目资金</t>
  </si>
  <si>
    <t>甘城乡小计</t>
  </si>
  <si>
    <t>甘城乡</t>
  </si>
  <si>
    <t>2024年乡村振兴公益性岗位人员补贴</t>
  </si>
  <si>
    <t>2024年劳务补贴资金</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</si>
</sst>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6">
    <font>
      <sz val="11"/>
      <color theme="1"/>
      <name val="宋体"/>
      <charset val="134"/>
      <scheme val="minor"/>
    </font>
    <font>
      <sz val="14"/>
      <color rgb="FF000000"/>
      <name val="黑体"/>
      <charset val="134"/>
    </font>
    <font>
      <sz val="14"/>
      <color theme="1"/>
      <name val="Times New Roman"/>
      <charset val="134"/>
    </font>
    <font>
      <b/>
      <sz val="20"/>
      <color theme="1"/>
      <name val="Times New Roman"/>
      <charset val="134"/>
    </font>
    <font>
      <sz val="11"/>
      <color theme="1"/>
      <name val="Times New Roman"/>
      <charset val="134"/>
    </font>
    <font>
      <b/>
      <sz val="10"/>
      <color indexed="8"/>
      <name val="仿宋_GB2312"/>
      <charset val="134"/>
    </font>
    <font>
      <b/>
      <sz val="10"/>
      <color rgb="FF000000"/>
      <name val="仿宋_GB2312"/>
      <charset val="134"/>
    </font>
    <font>
      <sz val="9"/>
      <color theme="1"/>
      <name val="Times New Roman"/>
      <charset val="134"/>
    </font>
    <font>
      <b/>
      <sz val="9"/>
      <color indexed="8"/>
      <name val="仿宋_GB2312"/>
      <charset val="134"/>
    </font>
    <font>
      <sz val="9"/>
      <color indexed="8"/>
      <name val="仿宋_GB2312"/>
      <charset val="134"/>
    </font>
    <font>
      <sz val="9"/>
      <color rgb="FF000000"/>
      <name val="仿宋_GB2312"/>
      <charset val="134"/>
    </font>
    <font>
      <b/>
      <sz val="9"/>
      <color rgb="FF000000"/>
      <name val="仿宋_GB2312"/>
      <charset val="134"/>
    </font>
    <font>
      <b/>
      <sz val="9"/>
      <name val="仿宋_GB2312"/>
      <charset val="134"/>
    </font>
    <font>
      <sz val="9"/>
      <color indexed="8"/>
      <name val="Times New Roman"/>
      <charset val="134"/>
    </font>
    <font>
      <b/>
      <sz val="9"/>
      <color indexed="8"/>
      <name val="Times New Roman"/>
      <charset val="134"/>
    </font>
    <font>
      <sz val="11"/>
      <color theme="1"/>
      <name val="宋体"/>
      <charset val="134"/>
    </font>
    <font>
      <sz val="11"/>
      <color rgb="FFFA7D00"/>
      <name val="宋体"/>
      <charset val="134"/>
      <scheme val="minor"/>
    </font>
    <font>
      <b/>
      <sz val="11"/>
      <color theme="3"/>
      <name val="宋体"/>
      <charset val="134"/>
      <scheme val="minor"/>
    </font>
    <font>
      <sz val="11"/>
      <color theme="0"/>
      <name val="宋体"/>
      <charset val="134"/>
      <scheme val="minor"/>
    </font>
    <font>
      <u/>
      <sz val="11"/>
      <color rgb="FF0000FF"/>
      <name val="宋体"/>
      <charset val="134"/>
      <scheme val="minor"/>
    </font>
    <font>
      <sz val="11"/>
      <color rgb="FFFF0000"/>
      <name val="宋体"/>
      <charset val="134"/>
      <scheme val="minor"/>
    </font>
    <font>
      <b/>
      <sz val="11"/>
      <color theme="1"/>
      <name val="宋体"/>
      <charset val="134"/>
      <scheme val="minor"/>
    </font>
    <font>
      <u/>
      <sz val="11"/>
      <color rgb="FF800080"/>
      <name val="宋体"/>
      <charset val="134"/>
      <scheme val="minor"/>
    </font>
    <font>
      <i/>
      <sz val="11"/>
      <color rgb="FF7F7F7F"/>
      <name val="宋体"/>
      <charset val="134"/>
      <scheme val="minor"/>
    </font>
    <font>
      <b/>
      <sz val="13"/>
      <color theme="3"/>
      <name val="宋体"/>
      <charset val="134"/>
      <scheme val="minor"/>
    </font>
    <font>
      <b/>
      <sz val="15"/>
      <color theme="3"/>
      <name val="宋体"/>
      <charset val="134"/>
      <scheme val="minor"/>
    </font>
    <font>
      <b/>
      <sz val="11"/>
      <color rgb="FF3F3F3F"/>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
      <sz val="11"/>
      <color rgb="FF9C0006"/>
      <name val="宋体"/>
      <charset val="134"/>
      <scheme val="minor"/>
    </font>
    <font>
      <sz val="11"/>
      <color rgb="FF3F3F76"/>
      <name val="宋体"/>
      <charset val="134"/>
      <scheme val="minor"/>
    </font>
    <font>
      <b/>
      <sz val="18"/>
      <color theme="3"/>
      <name val="宋体"/>
      <charset val="134"/>
      <scheme val="minor"/>
    </font>
    <font>
      <b/>
      <sz val="11"/>
      <color rgb="FFFA7D00"/>
      <name val="宋体"/>
      <charset val="134"/>
      <scheme val="minor"/>
    </font>
    <font>
      <sz val="14"/>
      <color indexed="8"/>
      <name val="Times New Roman"/>
      <charset val="134"/>
    </font>
    <font>
      <sz val="20"/>
      <color indexed="8"/>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bgColor indexed="64"/>
      </patternFill>
    </fill>
  </fills>
  <borders count="20">
    <border>
      <left/>
      <right/>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8" fillId="23" borderId="0" applyNumberFormat="0" applyBorder="0" applyAlignment="0" applyProtection="0">
      <alignment vertical="center"/>
    </xf>
    <xf numFmtId="0" fontId="0" fillId="30" borderId="0" applyNumberFormat="0" applyBorder="0" applyAlignment="0" applyProtection="0">
      <alignment vertical="center"/>
    </xf>
    <xf numFmtId="0" fontId="18" fillId="4" borderId="0" applyNumberFormat="0" applyBorder="0" applyAlignment="0" applyProtection="0">
      <alignment vertical="center"/>
    </xf>
    <xf numFmtId="0" fontId="31" fillId="26" borderId="19" applyNumberFormat="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44" fontId="0" fillId="0" borderId="0" applyFont="0" applyFill="0" applyBorder="0" applyAlignment="0" applyProtection="0">
      <alignment vertical="center"/>
    </xf>
    <xf numFmtId="0" fontId="18" fillId="25" borderId="0" applyNumberFormat="0" applyBorder="0" applyAlignment="0" applyProtection="0">
      <alignment vertical="center"/>
    </xf>
    <xf numFmtId="9" fontId="0" fillId="0" borderId="0" applyFont="0" applyFill="0" applyBorder="0" applyAlignment="0" applyProtection="0">
      <alignment vertical="center"/>
    </xf>
    <xf numFmtId="0" fontId="18" fillId="20"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33" fillId="11" borderId="19" applyNumberFormat="0" applyAlignment="0" applyProtection="0">
      <alignment vertical="center"/>
    </xf>
    <xf numFmtId="0" fontId="18" fillId="28" borderId="0" applyNumberFormat="0" applyBorder="0" applyAlignment="0" applyProtection="0">
      <alignment vertical="center"/>
    </xf>
    <xf numFmtId="0" fontId="29" fillId="15" borderId="0" applyNumberFormat="0" applyBorder="0" applyAlignment="0" applyProtection="0">
      <alignment vertical="center"/>
    </xf>
    <xf numFmtId="0" fontId="0" fillId="27" borderId="0" applyNumberFormat="0" applyBorder="0" applyAlignment="0" applyProtection="0">
      <alignment vertical="center"/>
    </xf>
    <xf numFmtId="0" fontId="28" fillId="14" borderId="0" applyNumberFormat="0" applyBorder="0" applyAlignment="0" applyProtection="0">
      <alignment vertical="center"/>
    </xf>
    <xf numFmtId="0" fontId="0" fillId="9" borderId="0" applyNumberFormat="0" applyBorder="0" applyAlignment="0" applyProtection="0">
      <alignment vertical="center"/>
    </xf>
    <xf numFmtId="0" fontId="21" fillId="0" borderId="15" applyNumberFormat="0" applyFill="0" applyAlignment="0" applyProtection="0">
      <alignment vertical="center"/>
    </xf>
    <xf numFmtId="0" fontId="30" fillId="22" borderId="0" applyNumberFormat="0" applyBorder="0" applyAlignment="0" applyProtection="0">
      <alignment vertical="center"/>
    </xf>
    <xf numFmtId="0" fontId="27" fillId="12" borderId="18" applyNumberFormat="0" applyAlignment="0" applyProtection="0">
      <alignment vertical="center"/>
    </xf>
    <xf numFmtId="0" fontId="26" fillId="11" borderId="17" applyNumberFormat="0" applyAlignment="0" applyProtection="0">
      <alignment vertical="center"/>
    </xf>
    <xf numFmtId="0" fontId="25" fillId="0" borderId="16" applyNumberFormat="0" applyFill="0" applyAlignment="0" applyProtection="0">
      <alignment vertical="center"/>
    </xf>
    <xf numFmtId="0" fontId="23" fillId="0" borderId="0" applyNumberFormat="0" applyFill="0" applyBorder="0" applyAlignment="0" applyProtection="0">
      <alignment vertical="center"/>
    </xf>
    <xf numFmtId="0" fontId="0" fillId="29" borderId="0" applyNumberFormat="0" applyBorder="0" applyAlignment="0" applyProtection="0">
      <alignment vertical="center"/>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0" fillId="10"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1" borderId="0" applyNumberFormat="0" applyBorder="0" applyAlignment="0" applyProtection="0">
      <alignment vertical="center"/>
    </xf>
    <xf numFmtId="0" fontId="20" fillId="0" borderId="0" applyNumberFormat="0" applyFill="0" applyBorder="0" applyAlignment="0" applyProtection="0">
      <alignment vertical="center"/>
    </xf>
    <xf numFmtId="0" fontId="18" fillId="24" borderId="0" applyNumberFormat="0" applyBorder="0" applyAlignment="0" applyProtection="0">
      <alignment vertical="center"/>
    </xf>
    <xf numFmtId="0" fontId="0" fillId="8" borderId="14" applyNumberFormat="0" applyFont="0" applyAlignment="0" applyProtection="0">
      <alignment vertical="center"/>
    </xf>
    <xf numFmtId="0" fontId="0" fillId="7" borderId="0" applyNumberFormat="0" applyBorder="0" applyAlignment="0" applyProtection="0">
      <alignment vertical="center"/>
    </xf>
    <xf numFmtId="0" fontId="18" fillId="6" borderId="0" applyNumberFormat="0" applyBorder="0" applyAlignment="0" applyProtection="0">
      <alignment vertical="center"/>
    </xf>
    <xf numFmtId="0" fontId="0" fillId="5" borderId="0" applyNumberFormat="0" applyBorder="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0" borderId="16" applyNumberFormat="0" applyFill="0" applyAlignment="0" applyProtection="0">
      <alignment vertical="center"/>
    </xf>
    <xf numFmtId="0" fontId="0" fillId="3" borderId="0" applyNumberFormat="0" applyBorder="0" applyAlignment="0" applyProtection="0">
      <alignment vertical="center"/>
    </xf>
    <xf numFmtId="0" fontId="17" fillId="0" borderId="13" applyNumberFormat="0" applyFill="0" applyAlignment="0" applyProtection="0">
      <alignment vertical="center"/>
    </xf>
    <xf numFmtId="0" fontId="18" fillId="32" borderId="0" applyNumberFormat="0" applyBorder="0" applyAlignment="0" applyProtection="0">
      <alignment vertical="center"/>
    </xf>
    <xf numFmtId="0" fontId="0" fillId="2" borderId="0" applyNumberFormat="0" applyBorder="0" applyAlignment="0" applyProtection="0">
      <alignment vertical="center"/>
    </xf>
    <xf numFmtId="0" fontId="16" fillId="0" borderId="12" applyNumberFormat="0" applyFill="0" applyAlignment="0" applyProtection="0">
      <alignment vertical="center"/>
    </xf>
  </cellStyleXfs>
  <cellXfs count="51">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xf>
    <xf numFmtId="0" fontId="8"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xf>
    <xf numFmtId="0" fontId="10"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176" fontId="2" fillId="0" borderId="0" xfId="0" applyNumberFormat="1" applyFont="1" applyFill="1" applyBorder="1" applyAlignment="1">
      <alignment horizontal="left" vertical="center"/>
    </xf>
    <xf numFmtId="0" fontId="5" fillId="0" borderId="8" xfId="0" applyNumberFormat="1" applyFont="1" applyFill="1" applyBorder="1" applyAlignment="1" applyProtection="1">
      <alignment horizontal="center" vertical="center" wrapText="1"/>
    </xf>
    <xf numFmtId="176" fontId="5" fillId="0" borderId="7"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0" fillId="0" borderId="7" xfId="0" applyFont="1" applyFill="1" applyBorder="1" applyAlignment="1">
      <alignment horizontal="center" vertical="center" wrapText="1"/>
    </xf>
    <xf numFmtId="0" fontId="13" fillId="0" borderId="7" xfId="0" applyNumberFormat="1" applyFont="1" applyFill="1" applyBorder="1" applyAlignment="1" applyProtection="1">
      <alignment horizontal="center" vertical="center"/>
    </xf>
    <xf numFmtId="0" fontId="7"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14" fillId="0" borderId="7" xfId="0" applyNumberFormat="1" applyFont="1" applyFill="1" applyBorder="1" applyAlignment="1" applyProtection="1">
      <alignment horizontal="center" vertical="center" wrapText="1"/>
    </xf>
    <xf numFmtId="0" fontId="7" fillId="0" borderId="7" xfId="0" applyNumberFormat="1" applyFont="1" applyFill="1" applyBorder="1" applyAlignment="1">
      <alignment horizontal="center" vertical="center"/>
    </xf>
    <xf numFmtId="0" fontId="9" fillId="0" borderId="7" xfId="0" applyNumberFormat="1" applyFont="1" applyFill="1" applyBorder="1" applyAlignment="1" applyProtection="1">
      <alignment horizontal="center" vertical="center" wrapText="1"/>
    </xf>
    <xf numFmtId="176" fontId="15" fillId="0" borderId="0" xfId="0" applyNumberFormat="1" applyFont="1" applyFill="1" applyBorder="1" applyAlignment="1">
      <alignment horizontal="right" vertical="center"/>
    </xf>
    <xf numFmtId="0" fontId="13" fillId="0" borderId="1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abSelected="1" topLeftCell="A69" workbookViewId="0">
      <selection activeCell="C90" sqref="C90"/>
    </sheetView>
  </sheetViews>
  <sheetFormatPr defaultColWidth="9" defaultRowHeight="13.45"/>
  <cols>
    <col min="1" max="1" width="5" style="2" customWidth="1"/>
    <col min="2" max="2" width="7.27272727272727" style="1" customWidth="1"/>
    <col min="3" max="3" width="32.3909090909091" style="1" customWidth="1"/>
    <col min="4" max="4" width="24.0545454545455" style="1" customWidth="1"/>
    <col min="5" max="5" width="25.9727272727273" style="1" customWidth="1"/>
    <col min="6" max="6" width="25.3636363636364" style="1" customWidth="1"/>
    <col min="7" max="9" width="13.1454545454545" style="3" customWidth="1"/>
    <col min="10" max="16384" width="9" style="1"/>
  </cols>
  <sheetData>
    <row r="1" s="1" customFormat="1" ht="19.55" spans="1:9">
      <c r="A1" s="4" t="s">
        <v>0</v>
      </c>
      <c r="B1" s="5"/>
      <c r="C1" s="6"/>
      <c r="D1" s="6"/>
      <c r="E1" s="6"/>
      <c r="F1" s="6"/>
      <c r="G1" s="27"/>
      <c r="H1" s="27"/>
      <c r="I1" s="27"/>
    </row>
    <row r="2" s="1" customFormat="1" ht="26" customHeight="1" spans="1:9">
      <c r="A2" s="7" t="s">
        <v>1</v>
      </c>
      <c r="B2" s="7"/>
      <c r="C2" s="7"/>
      <c r="D2" s="7"/>
      <c r="E2" s="7"/>
      <c r="F2" s="7"/>
      <c r="G2" s="7"/>
      <c r="H2" s="7"/>
      <c r="I2" s="7"/>
    </row>
    <row r="3" s="1" customFormat="1" ht="14.2" spans="1:9">
      <c r="A3" s="8"/>
      <c r="B3" s="8"/>
      <c r="C3" s="8"/>
      <c r="D3" s="8"/>
      <c r="E3" s="8"/>
      <c r="F3" s="8"/>
      <c r="G3" s="8"/>
      <c r="H3" s="8"/>
      <c r="I3" s="45" t="s">
        <v>2</v>
      </c>
    </row>
    <row r="4" s="1" customFormat="1" ht="26" customHeight="1" spans="1:9">
      <c r="A4" s="9" t="s">
        <v>3</v>
      </c>
      <c r="B4" s="9" t="s">
        <v>4</v>
      </c>
      <c r="C4" s="10" t="s">
        <v>5</v>
      </c>
      <c r="D4" s="11" t="s">
        <v>6</v>
      </c>
      <c r="E4" s="11" t="s">
        <v>7</v>
      </c>
      <c r="F4" s="28" t="s">
        <v>8</v>
      </c>
      <c r="G4" s="29" t="s">
        <v>9</v>
      </c>
      <c r="H4" s="29"/>
      <c r="I4" s="29"/>
    </row>
    <row r="5" s="1" customFormat="1" ht="27" customHeight="1" spans="1:9">
      <c r="A5" s="12"/>
      <c r="B5" s="12"/>
      <c r="C5" s="13"/>
      <c r="D5" s="14"/>
      <c r="E5" s="14"/>
      <c r="F5" s="30"/>
      <c r="G5" s="29" t="s">
        <v>10</v>
      </c>
      <c r="H5" s="29" t="s">
        <v>11</v>
      </c>
      <c r="I5" s="29" t="s">
        <v>12</v>
      </c>
    </row>
    <row r="6" s="1" customFormat="1" ht="27" customHeight="1" spans="1:9">
      <c r="A6" s="15"/>
      <c r="B6" s="16" t="s">
        <v>10</v>
      </c>
      <c r="C6" s="16"/>
      <c r="D6" s="16"/>
      <c r="E6" s="16"/>
      <c r="F6" s="16"/>
      <c r="G6" s="31">
        <f t="shared" ref="G6:I6" si="0">G7+G14+G16+G18+G20+G23+G27+G30+G34+G38+G43+G47+G50+G54+G58+G64+G69+G74+G79+G84+G87+G93</f>
        <v>793.946407</v>
      </c>
      <c r="H6" s="31">
        <f t="shared" si="0"/>
        <v>612.987523</v>
      </c>
      <c r="I6" s="31">
        <f t="shared" si="0"/>
        <v>180.958884</v>
      </c>
    </row>
    <row r="7" s="1" customFormat="1" ht="27" customHeight="1" spans="1:9">
      <c r="A7" s="15"/>
      <c r="B7" s="16" t="s">
        <v>13</v>
      </c>
      <c r="C7" s="16"/>
      <c r="D7" s="16"/>
      <c r="E7" s="16"/>
      <c r="F7" s="16"/>
      <c r="G7" s="31">
        <f t="shared" ref="G7:I7" si="1">SUM(G8:G13)</f>
        <v>301.321025</v>
      </c>
      <c r="H7" s="31">
        <f t="shared" si="1"/>
        <v>135.062141</v>
      </c>
      <c r="I7" s="31">
        <f t="shared" si="1"/>
        <v>166.258884</v>
      </c>
    </row>
    <row r="8" s="1" customFormat="1" ht="26" customHeight="1" spans="1:9">
      <c r="A8" s="17">
        <v>1</v>
      </c>
      <c r="B8" s="18" t="s">
        <v>14</v>
      </c>
      <c r="C8" s="19" t="s">
        <v>15</v>
      </c>
      <c r="D8" s="20" t="s">
        <v>16</v>
      </c>
      <c r="E8" s="20" t="s">
        <v>17</v>
      </c>
      <c r="F8" s="19" t="s">
        <v>18</v>
      </c>
      <c r="G8" s="32">
        <f t="shared" ref="G8:G13" si="2">H8+I8</f>
        <v>21.33</v>
      </c>
      <c r="H8" s="33">
        <v>21.33</v>
      </c>
      <c r="I8" s="46"/>
    </row>
    <row r="9" s="1" customFormat="1" ht="26" customHeight="1" spans="1:9">
      <c r="A9" s="17"/>
      <c r="B9" s="18"/>
      <c r="C9" s="19" t="s">
        <v>19</v>
      </c>
      <c r="D9" s="20" t="s">
        <v>16</v>
      </c>
      <c r="E9" s="20" t="s">
        <v>17</v>
      </c>
      <c r="F9" s="19" t="s">
        <v>18</v>
      </c>
      <c r="G9" s="34">
        <f t="shared" si="2"/>
        <v>47.222904</v>
      </c>
      <c r="H9" s="35">
        <v>47.222904</v>
      </c>
      <c r="I9" s="47"/>
    </row>
    <row r="10" s="1" customFormat="1" ht="26" customHeight="1" spans="1:9">
      <c r="A10" s="17"/>
      <c r="B10" s="18"/>
      <c r="C10" s="19" t="s">
        <v>20</v>
      </c>
      <c r="D10" s="20" t="s">
        <v>16</v>
      </c>
      <c r="E10" s="20" t="s">
        <v>21</v>
      </c>
      <c r="F10" s="19" t="s">
        <v>18</v>
      </c>
      <c r="G10" s="34">
        <f t="shared" si="2"/>
        <v>52.109237</v>
      </c>
      <c r="H10" s="36">
        <v>52.109237</v>
      </c>
      <c r="I10" s="48"/>
    </row>
    <row r="11" s="1" customFormat="1" ht="26" customHeight="1" spans="1:9">
      <c r="A11" s="21"/>
      <c r="B11" s="18"/>
      <c r="C11" s="19" t="s">
        <v>22</v>
      </c>
      <c r="D11" s="20" t="s">
        <v>16</v>
      </c>
      <c r="E11" s="37" t="s">
        <v>23</v>
      </c>
      <c r="F11" s="19" t="s">
        <v>24</v>
      </c>
      <c r="G11" s="38">
        <f t="shared" si="2"/>
        <v>102.6</v>
      </c>
      <c r="H11" s="39">
        <v>14.4</v>
      </c>
      <c r="I11" s="38">
        <v>88.2</v>
      </c>
    </row>
    <row r="12" s="1" customFormat="1" ht="26" customHeight="1" spans="1:9">
      <c r="A12" s="21"/>
      <c r="B12" s="18"/>
      <c r="C12" s="19" t="s">
        <v>25</v>
      </c>
      <c r="D12" s="22" t="s">
        <v>26</v>
      </c>
      <c r="E12" s="40" t="s">
        <v>27</v>
      </c>
      <c r="F12" s="41" t="s">
        <v>28</v>
      </c>
      <c r="G12" s="34">
        <f t="shared" si="2"/>
        <v>30.234998</v>
      </c>
      <c r="H12" s="39">
        <v>0</v>
      </c>
      <c r="I12" s="38">
        <v>30.234998</v>
      </c>
    </row>
    <row r="13" s="1" customFormat="1" ht="26" customHeight="1" spans="1:9">
      <c r="A13" s="21"/>
      <c r="B13" s="18"/>
      <c r="C13" s="23" t="s">
        <v>29</v>
      </c>
      <c r="D13" s="22" t="s">
        <v>26</v>
      </c>
      <c r="E13" s="40" t="s">
        <v>27</v>
      </c>
      <c r="F13" s="41" t="s">
        <v>28</v>
      </c>
      <c r="G13" s="34">
        <f t="shared" si="2"/>
        <v>47.823886</v>
      </c>
      <c r="H13" s="39">
        <v>0</v>
      </c>
      <c r="I13" s="38">
        <v>47.823886</v>
      </c>
    </row>
    <row r="14" s="1" customFormat="1" ht="26" customHeight="1" spans="1:9">
      <c r="A14" s="21"/>
      <c r="B14" s="24" t="s">
        <v>30</v>
      </c>
      <c r="C14" s="24"/>
      <c r="D14" s="24"/>
      <c r="E14" s="24"/>
      <c r="F14" s="24"/>
      <c r="G14" s="34">
        <f t="shared" ref="G14:I14" si="3">G15</f>
        <v>21.570324</v>
      </c>
      <c r="H14" s="34">
        <f t="shared" si="3"/>
        <v>21.570324</v>
      </c>
      <c r="I14" s="34">
        <f t="shared" si="3"/>
        <v>0</v>
      </c>
    </row>
    <row r="15" s="1" customFormat="1" ht="26" customHeight="1" spans="1:9">
      <c r="A15" s="17">
        <v>2</v>
      </c>
      <c r="B15" s="25" t="s">
        <v>31</v>
      </c>
      <c r="C15" s="19" t="s">
        <v>32</v>
      </c>
      <c r="D15" s="22" t="s">
        <v>26</v>
      </c>
      <c r="E15" s="40" t="s">
        <v>27</v>
      </c>
      <c r="F15" s="40" t="s">
        <v>33</v>
      </c>
      <c r="G15" s="34">
        <f t="shared" ref="G15:G19" si="4">H15+I15</f>
        <v>21.570324</v>
      </c>
      <c r="H15" s="39">
        <v>21.570324</v>
      </c>
      <c r="I15" s="38">
        <v>0</v>
      </c>
    </row>
    <row r="16" s="1" customFormat="1" ht="26" customHeight="1" spans="1:9">
      <c r="A16" s="17"/>
      <c r="B16" s="26" t="s">
        <v>34</v>
      </c>
      <c r="C16" s="26"/>
      <c r="D16" s="26"/>
      <c r="E16" s="26"/>
      <c r="F16" s="26"/>
      <c r="G16" s="34">
        <f t="shared" ref="G16:I16" si="5">G17</f>
        <v>10</v>
      </c>
      <c r="H16" s="34">
        <f t="shared" si="5"/>
        <v>0</v>
      </c>
      <c r="I16" s="34">
        <f t="shared" si="5"/>
        <v>10</v>
      </c>
    </row>
    <row r="17" s="1" customFormat="1" ht="26" customHeight="1" spans="1:9">
      <c r="A17" s="17">
        <v>3</v>
      </c>
      <c r="B17" s="25" t="s">
        <v>35</v>
      </c>
      <c r="C17" s="19" t="s">
        <v>36</v>
      </c>
      <c r="D17" s="20" t="s">
        <v>16</v>
      </c>
      <c r="E17" s="40" t="s">
        <v>27</v>
      </c>
      <c r="F17" s="41" t="s">
        <v>28</v>
      </c>
      <c r="G17" s="42">
        <f t="shared" si="4"/>
        <v>10</v>
      </c>
      <c r="H17" s="43">
        <v>0</v>
      </c>
      <c r="I17" s="38">
        <v>10</v>
      </c>
    </row>
    <row r="18" s="1" customFormat="1" ht="26" customHeight="1" spans="1:9">
      <c r="A18" s="17"/>
      <c r="B18" s="26" t="s">
        <v>37</v>
      </c>
      <c r="C18" s="26"/>
      <c r="D18" s="26"/>
      <c r="E18" s="26"/>
      <c r="F18" s="26"/>
      <c r="G18" s="42">
        <f t="shared" ref="G18:I18" si="6">G19</f>
        <v>50.48879</v>
      </c>
      <c r="H18" s="42">
        <f t="shared" si="6"/>
        <v>50.48879</v>
      </c>
      <c r="I18" s="42">
        <f t="shared" si="6"/>
        <v>0</v>
      </c>
    </row>
    <row r="19" s="1" customFormat="1" ht="26" customHeight="1" spans="1:9">
      <c r="A19" s="17">
        <v>4</v>
      </c>
      <c r="B19" s="26" t="s">
        <v>38</v>
      </c>
      <c r="C19" s="19" t="s">
        <v>39</v>
      </c>
      <c r="D19" s="20" t="s">
        <v>16</v>
      </c>
      <c r="E19" s="40" t="s">
        <v>27</v>
      </c>
      <c r="F19" s="41" t="s">
        <v>40</v>
      </c>
      <c r="G19" s="34">
        <f t="shared" si="4"/>
        <v>50.48879</v>
      </c>
      <c r="H19" s="39">
        <v>50.48879</v>
      </c>
      <c r="I19" s="38">
        <v>0</v>
      </c>
    </row>
    <row r="20" s="1" customFormat="1" ht="26" customHeight="1" spans="1:9">
      <c r="A20" s="17"/>
      <c r="B20" s="26" t="s">
        <v>41</v>
      </c>
      <c r="C20" s="26"/>
      <c r="D20" s="26"/>
      <c r="E20" s="26"/>
      <c r="F20" s="26"/>
      <c r="G20" s="34">
        <f t="shared" ref="G20:I20" si="7">SUM(G21:G22)</f>
        <v>11.065898</v>
      </c>
      <c r="H20" s="34">
        <f t="shared" si="7"/>
        <v>10.635898</v>
      </c>
      <c r="I20" s="34">
        <f t="shared" si="7"/>
        <v>0.430000000000007</v>
      </c>
    </row>
    <row r="21" s="1" customFormat="1" ht="26" customHeight="1" spans="1:9">
      <c r="A21" s="21">
        <v>5</v>
      </c>
      <c r="B21" s="25" t="s">
        <v>42</v>
      </c>
      <c r="C21" s="19" t="s">
        <v>43</v>
      </c>
      <c r="D21" s="20" t="s">
        <v>16</v>
      </c>
      <c r="E21" s="40" t="s">
        <v>44</v>
      </c>
      <c r="F21" s="41" t="s">
        <v>28</v>
      </c>
      <c r="G21" s="34">
        <f t="shared" ref="G21:G26" si="8">H21+I21</f>
        <v>0.430000000000007</v>
      </c>
      <c r="H21" s="39">
        <v>0</v>
      </c>
      <c r="I21" s="38">
        <v>0.430000000000007</v>
      </c>
    </row>
    <row r="22" s="1" customFormat="1" ht="26" customHeight="1" spans="1:9">
      <c r="A22" s="21"/>
      <c r="B22" s="25"/>
      <c r="C22" s="19" t="s">
        <v>45</v>
      </c>
      <c r="D22" s="20" t="s">
        <v>16</v>
      </c>
      <c r="E22" s="40" t="s">
        <v>46</v>
      </c>
      <c r="F22" s="41" t="s">
        <v>40</v>
      </c>
      <c r="G22" s="34">
        <f t="shared" si="8"/>
        <v>10.635898</v>
      </c>
      <c r="H22" s="39">
        <v>10.635898</v>
      </c>
      <c r="I22" s="38">
        <v>0</v>
      </c>
    </row>
    <row r="23" s="1" customFormat="1" ht="26" customHeight="1" spans="1:9">
      <c r="A23" s="21"/>
      <c r="B23" s="26" t="s">
        <v>47</v>
      </c>
      <c r="C23" s="26"/>
      <c r="D23" s="26"/>
      <c r="E23" s="26"/>
      <c r="F23" s="26"/>
      <c r="G23" s="34">
        <f t="shared" ref="G23:I23" si="9">SUM(G24:G26)</f>
        <v>5.41055599999999</v>
      </c>
      <c r="H23" s="34">
        <f t="shared" si="9"/>
        <v>5.28055599999999</v>
      </c>
      <c r="I23" s="34">
        <f t="shared" si="9"/>
        <v>0.129999999999995</v>
      </c>
    </row>
    <row r="24" s="1" customFormat="1" ht="26" customHeight="1" spans="1:9">
      <c r="A24" s="17">
        <v>6</v>
      </c>
      <c r="B24" s="25" t="s">
        <v>48</v>
      </c>
      <c r="C24" s="19" t="s">
        <v>49</v>
      </c>
      <c r="D24" s="20" t="s">
        <v>16</v>
      </c>
      <c r="E24" s="40" t="s">
        <v>46</v>
      </c>
      <c r="F24" s="41" t="s">
        <v>40</v>
      </c>
      <c r="G24" s="34">
        <f t="shared" si="8"/>
        <v>2.47055599999999</v>
      </c>
      <c r="H24" s="39">
        <v>2.47055599999999</v>
      </c>
      <c r="I24" s="38">
        <v>0</v>
      </c>
    </row>
    <row r="25" s="1" customFormat="1" ht="26" customHeight="1" spans="1:9">
      <c r="A25" s="17"/>
      <c r="B25" s="25"/>
      <c r="C25" s="19" t="s">
        <v>50</v>
      </c>
      <c r="D25" s="20" t="s">
        <v>16</v>
      </c>
      <c r="E25" s="40" t="s">
        <v>44</v>
      </c>
      <c r="F25" s="41" t="s">
        <v>28</v>
      </c>
      <c r="G25" s="34">
        <f t="shared" si="8"/>
        <v>0.129999999999995</v>
      </c>
      <c r="H25" s="39">
        <v>0</v>
      </c>
      <c r="I25" s="38">
        <v>0.129999999999995</v>
      </c>
    </row>
    <row r="26" s="1" customFormat="1" ht="26" customHeight="1" spans="1:9">
      <c r="A26" s="17"/>
      <c r="B26" s="25"/>
      <c r="C26" s="19" t="s">
        <v>51</v>
      </c>
      <c r="D26" s="20" t="s">
        <v>16</v>
      </c>
      <c r="E26" s="40" t="s">
        <v>52</v>
      </c>
      <c r="F26" s="41" t="s">
        <v>40</v>
      </c>
      <c r="G26" s="34">
        <f t="shared" si="8"/>
        <v>2.81</v>
      </c>
      <c r="H26" s="39">
        <v>2.81</v>
      </c>
      <c r="I26" s="38">
        <v>0</v>
      </c>
    </row>
    <row r="27" s="1" customFormat="1" ht="26" customHeight="1" spans="1:9">
      <c r="A27" s="17"/>
      <c r="B27" s="26" t="s">
        <v>53</v>
      </c>
      <c r="C27" s="26"/>
      <c r="D27" s="26"/>
      <c r="E27" s="26"/>
      <c r="F27" s="26"/>
      <c r="G27" s="34">
        <f t="shared" ref="G27:I27" si="10">SUM(G28:G29)</f>
        <v>6.017224</v>
      </c>
      <c r="H27" s="34">
        <f t="shared" si="10"/>
        <v>5.887224</v>
      </c>
      <c r="I27" s="34">
        <f t="shared" si="10"/>
        <v>0.129999999999995</v>
      </c>
    </row>
    <row r="28" s="1" customFormat="1" ht="26" customHeight="1" spans="1:9">
      <c r="A28" s="17">
        <v>7</v>
      </c>
      <c r="B28" s="25" t="s">
        <v>54</v>
      </c>
      <c r="C28" s="19" t="s">
        <v>43</v>
      </c>
      <c r="D28" s="20" t="s">
        <v>16</v>
      </c>
      <c r="E28" s="40" t="s">
        <v>44</v>
      </c>
      <c r="F28" s="41" t="s">
        <v>28</v>
      </c>
      <c r="G28" s="34">
        <f t="shared" ref="G28:G33" si="11">H28+I28</f>
        <v>0.129999999999995</v>
      </c>
      <c r="H28" s="39">
        <v>0</v>
      </c>
      <c r="I28" s="38">
        <v>0.129999999999995</v>
      </c>
    </row>
    <row r="29" s="1" customFormat="1" ht="26" customHeight="1" spans="1:9">
      <c r="A29" s="17"/>
      <c r="B29" s="25"/>
      <c r="C29" s="19" t="s">
        <v>45</v>
      </c>
      <c r="D29" s="20" t="s">
        <v>16</v>
      </c>
      <c r="E29" s="40" t="s">
        <v>46</v>
      </c>
      <c r="F29" s="41" t="s">
        <v>40</v>
      </c>
      <c r="G29" s="34">
        <f t="shared" si="11"/>
        <v>5.887224</v>
      </c>
      <c r="H29" s="39">
        <v>5.887224</v>
      </c>
      <c r="I29" s="38">
        <v>0</v>
      </c>
    </row>
    <row r="30" s="1" customFormat="1" ht="26" customHeight="1" spans="1:9">
      <c r="A30" s="17"/>
      <c r="B30" s="26" t="s">
        <v>55</v>
      </c>
      <c r="C30" s="26"/>
      <c r="D30" s="26"/>
      <c r="E30" s="26"/>
      <c r="F30" s="26"/>
      <c r="G30" s="34">
        <f t="shared" ref="G30:I30" si="12">SUM(G31:G33)</f>
        <v>3.19069200000001</v>
      </c>
      <c r="H30" s="34">
        <f t="shared" si="12"/>
        <v>3.11069200000001</v>
      </c>
      <c r="I30" s="34">
        <f t="shared" si="12"/>
        <v>0.0799999999999983</v>
      </c>
    </row>
    <row r="31" s="1" customFormat="1" ht="26" customHeight="1" spans="1:9">
      <c r="A31" s="17">
        <v>8</v>
      </c>
      <c r="B31" s="25" t="s">
        <v>56</v>
      </c>
      <c r="C31" s="19" t="s">
        <v>43</v>
      </c>
      <c r="D31" s="20" t="s">
        <v>16</v>
      </c>
      <c r="E31" s="37" t="s">
        <v>57</v>
      </c>
      <c r="F31" s="19" t="s">
        <v>58</v>
      </c>
      <c r="G31" s="34">
        <f t="shared" si="11"/>
        <v>0.129999999999995</v>
      </c>
      <c r="H31" s="39">
        <v>0.0499999999999972</v>
      </c>
      <c r="I31" s="38">
        <v>0.0799999999999983</v>
      </c>
    </row>
    <row r="32" s="1" customFormat="1" ht="26" customHeight="1" spans="1:9">
      <c r="A32" s="17"/>
      <c r="B32" s="25"/>
      <c r="C32" s="19" t="s">
        <v>45</v>
      </c>
      <c r="D32" s="20" t="s">
        <v>16</v>
      </c>
      <c r="E32" s="40" t="s">
        <v>46</v>
      </c>
      <c r="F32" s="41" t="s">
        <v>40</v>
      </c>
      <c r="G32" s="34">
        <f t="shared" si="11"/>
        <v>2.74369200000001</v>
      </c>
      <c r="H32" s="39">
        <v>2.74369200000001</v>
      </c>
      <c r="I32" s="38">
        <v>0</v>
      </c>
    </row>
    <row r="33" s="1" customFormat="1" ht="26" customHeight="1" spans="1:9">
      <c r="A33" s="17"/>
      <c r="B33" s="25"/>
      <c r="C33" s="19" t="s">
        <v>59</v>
      </c>
      <c r="D33" s="20" t="s">
        <v>16</v>
      </c>
      <c r="E33" s="40" t="s">
        <v>60</v>
      </c>
      <c r="F33" s="41" t="s">
        <v>40</v>
      </c>
      <c r="G33" s="34">
        <f t="shared" si="11"/>
        <v>0.317000000000007</v>
      </c>
      <c r="H33" s="39">
        <v>0.317000000000007</v>
      </c>
      <c r="I33" s="38">
        <v>0</v>
      </c>
    </row>
    <row r="34" s="1" customFormat="1" ht="26" customHeight="1" spans="1:9">
      <c r="A34" s="17"/>
      <c r="B34" s="26" t="s">
        <v>61</v>
      </c>
      <c r="C34" s="26"/>
      <c r="D34" s="26"/>
      <c r="E34" s="26"/>
      <c r="F34" s="26"/>
      <c r="G34" s="34">
        <f t="shared" ref="G34:I34" si="13">SUM(G35:G37)</f>
        <v>60.4093569999998</v>
      </c>
      <c r="H34" s="34">
        <f t="shared" si="13"/>
        <v>60.2793569999998</v>
      </c>
      <c r="I34" s="34">
        <f t="shared" si="13"/>
        <v>0.129999999999995</v>
      </c>
    </row>
    <row r="35" s="1" customFormat="1" ht="26" customHeight="1" spans="1:9">
      <c r="A35" s="17">
        <v>9</v>
      </c>
      <c r="B35" s="25" t="s">
        <v>62</v>
      </c>
      <c r="C35" s="19" t="s">
        <v>63</v>
      </c>
      <c r="D35" s="20" t="s">
        <v>16</v>
      </c>
      <c r="E35" s="40" t="s">
        <v>44</v>
      </c>
      <c r="F35" s="41" t="s">
        <v>28</v>
      </c>
      <c r="G35" s="34">
        <f t="shared" ref="G35:G37" si="14">H35+I35</f>
        <v>0.129999999999995</v>
      </c>
      <c r="H35" s="39">
        <v>0</v>
      </c>
      <c r="I35" s="38">
        <v>0.129999999999995</v>
      </c>
    </row>
    <row r="36" s="1" customFormat="1" ht="26" customHeight="1" spans="1:9">
      <c r="A36" s="17"/>
      <c r="B36" s="25"/>
      <c r="C36" s="19" t="s">
        <v>64</v>
      </c>
      <c r="D36" s="20" t="s">
        <v>16</v>
      </c>
      <c r="E36" s="40" t="s">
        <v>46</v>
      </c>
      <c r="F36" s="41" t="s">
        <v>40</v>
      </c>
      <c r="G36" s="34">
        <f t="shared" si="14"/>
        <v>9.382857</v>
      </c>
      <c r="H36" s="39">
        <v>9.382857</v>
      </c>
      <c r="I36" s="38">
        <v>0</v>
      </c>
    </row>
    <row r="37" s="1" customFormat="1" ht="26" customHeight="1" spans="1:9">
      <c r="A37" s="17"/>
      <c r="B37" s="25"/>
      <c r="C37" s="19" t="s">
        <v>65</v>
      </c>
      <c r="D37" s="20" t="s">
        <v>16</v>
      </c>
      <c r="E37" s="40" t="s">
        <v>66</v>
      </c>
      <c r="F37" s="41" t="s">
        <v>40</v>
      </c>
      <c r="G37" s="34">
        <f t="shared" si="14"/>
        <v>50.8964999999998</v>
      </c>
      <c r="H37" s="39">
        <v>50.8964999999998</v>
      </c>
      <c r="I37" s="38">
        <v>0</v>
      </c>
    </row>
    <row r="38" s="1" customFormat="1" ht="26" customHeight="1" spans="1:9">
      <c r="A38" s="17"/>
      <c r="B38" s="26" t="s">
        <v>67</v>
      </c>
      <c r="C38" s="26"/>
      <c r="D38" s="26"/>
      <c r="E38" s="26"/>
      <c r="F38" s="26"/>
      <c r="G38" s="34">
        <f t="shared" ref="G38:I38" si="15">SUM(G39:G42)</f>
        <v>72.4800740000001</v>
      </c>
      <c r="H38" s="34">
        <f t="shared" si="15"/>
        <v>72.3500740000001</v>
      </c>
      <c r="I38" s="34">
        <f t="shared" si="15"/>
        <v>0.13000000000001</v>
      </c>
    </row>
    <row r="39" s="1" customFormat="1" ht="26" customHeight="1" spans="1:9">
      <c r="A39" s="17">
        <v>10</v>
      </c>
      <c r="B39" s="25" t="s">
        <v>68</v>
      </c>
      <c r="C39" s="19" t="s">
        <v>43</v>
      </c>
      <c r="D39" s="20" t="s">
        <v>16</v>
      </c>
      <c r="E39" s="40" t="s">
        <v>44</v>
      </c>
      <c r="F39" s="41" t="s">
        <v>28</v>
      </c>
      <c r="G39" s="34">
        <f t="shared" ref="G39:G42" si="16">H39+I39</f>
        <v>0.13000000000001</v>
      </c>
      <c r="H39" s="39">
        <v>0</v>
      </c>
      <c r="I39" s="38">
        <v>0.13000000000001</v>
      </c>
    </row>
    <row r="40" s="1" customFormat="1" ht="26" customHeight="1" spans="1:9">
      <c r="A40" s="17"/>
      <c r="B40" s="25"/>
      <c r="C40" s="19" t="s">
        <v>45</v>
      </c>
      <c r="D40" s="20" t="s">
        <v>16</v>
      </c>
      <c r="E40" s="40" t="s">
        <v>46</v>
      </c>
      <c r="F40" s="41" t="s">
        <v>40</v>
      </c>
      <c r="G40" s="34">
        <f t="shared" si="16"/>
        <v>31.550074</v>
      </c>
      <c r="H40" s="39">
        <v>31.550074</v>
      </c>
      <c r="I40" s="38">
        <v>0</v>
      </c>
    </row>
    <row r="41" s="1" customFormat="1" ht="26" customHeight="1" spans="1:9">
      <c r="A41" s="17"/>
      <c r="B41" s="25"/>
      <c r="C41" s="19" t="s">
        <v>65</v>
      </c>
      <c r="D41" s="20" t="s">
        <v>16</v>
      </c>
      <c r="E41" s="40" t="s">
        <v>66</v>
      </c>
      <c r="F41" s="41" t="s">
        <v>40</v>
      </c>
      <c r="G41" s="34">
        <f t="shared" si="16"/>
        <v>11.0400000000001</v>
      </c>
      <c r="H41" s="39">
        <v>11.0400000000001</v>
      </c>
      <c r="I41" s="38">
        <v>0</v>
      </c>
    </row>
    <row r="42" s="1" customFormat="1" ht="26" customHeight="1" spans="1:9">
      <c r="A42" s="17"/>
      <c r="B42" s="25"/>
      <c r="C42" s="19" t="s">
        <v>69</v>
      </c>
      <c r="D42" s="20" t="s">
        <v>16</v>
      </c>
      <c r="E42" s="40" t="s">
        <v>52</v>
      </c>
      <c r="F42" s="41" t="s">
        <v>40</v>
      </c>
      <c r="G42" s="34">
        <f t="shared" si="16"/>
        <v>29.76</v>
      </c>
      <c r="H42" s="39">
        <v>29.76</v>
      </c>
      <c r="I42" s="38">
        <v>0</v>
      </c>
    </row>
    <row r="43" s="1" customFormat="1" ht="26" customHeight="1" spans="1:9">
      <c r="A43" s="17"/>
      <c r="B43" s="26" t="s">
        <v>70</v>
      </c>
      <c r="C43" s="26"/>
      <c r="D43" s="26"/>
      <c r="E43" s="26"/>
      <c r="F43" s="26"/>
      <c r="G43" s="34">
        <f t="shared" ref="G43:I43" si="17">SUM(G44:G46)</f>
        <v>26.333798</v>
      </c>
      <c r="H43" s="34">
        <f t="shared" si="17"/>
        <v>26.203798</v>
      </c>
      <c r="I43" s="34">
        <f t="shared" si="17"/>
        <v>0.129999999999995</v>
      </c>
    </row>
    <row r="44" s="1" customFormat="1" ht="26" customHeight="1" spans="1:9">
      <c r="A44" s="17">
        <v>11</v>
      </c>
      <c r="B44" s="25" t="s">
        <v>71</v>
      </c>
      <c r="C44" s="19" t="s">
        <v>43</v>
      </c>
      <c r="D44" s="20" t="s">
        <v>16</v>
      </c>
      <c r="E44" s="40" t="s">
        <v>44</v>
      </c>
      <c r="F44" s="41" t="s">
        <v>28</v>
      </c>
      <c r="G44" s="34">
        <f t="shared" ref="G44:G46" si="18">H44+I44</f>
        <v>0.129999999999995</v>
      </c>
      <c r="H44" s="39">
        <v>0</v>
      </c>
      <c r="I44" s="38">
        <v>0.129999999999995</v>
      </c>
    </row>
    <row r="45" s="1" customFormat="1" ht="26" customHeight="1" spans="1:9">
      <c r="A45" s="17"/>
      <c r="B45" s="25"/>
      <c r="C45" s="19" t="s">
        <v>45</v>
      </c>
      <c r="D45" s="20" t="s">
        <v>16</v>
      </c>
      <c r="E45" s="40" t="s">
        <v>46</v>
      </c>
      <c r="F45" s="41" t="s">
        <v>40</v>
      </c>
      <c r="G45" s="34">
        <f t="shared" si="18"/>
        <v>26.113798</v>
      </c>
      <c r="H45" s="39">
        <v>26.113798</v>
      </c>
      <c r="I45" s="38">
        <v>0</v>
      </c>
    </row>
    <row r="46" s="1" customFormat="1" ht="26" customHeight="1" spans="1:9">
      <c r="A46" s="17"/>
      <c r="B46" s="25"/>
      <c r="C46" s="19" t="s">
        <v>69</v>
      </c>
      <c r="D46" s="20" t="s">
        <v>16</v>
      </c>
      <c r="E46" s="40" t="s">
        <v>52</v>
      </c>
      <c r="F46" s="41" t="s">
        <v>40</v>
      </c>
      <c r="G46" s="34">
        <f t="shared" si="18"/>
        <v>0.089999999999975</v>
      </c>
      <c r="H46" s="39">
        <v>0.089999999999975</v>
      </c>
      <c r="I46" s="38">
        <v>0</v>
      </c>
    </row>
    <row r="47" s="1" customFormat="1" ht="26" customHeight="1" spans="1:9">
      <c r="A47" s="17"/>
      <c r="B47" s="26" t="s">
        <v>72</v>
      </c>
      <c r="C47" s="26"/>
      <c r="D47" s="26"/>
      <c r="E47" s="26"/>
      <c r="F47" s="26"/>
      <c r="G47" s="34">
        <f t="shared" ref="G47:I47" si="19">SUM(G48:G49)</f>
        <v>6.500568</v>
      </c>
      <c r="H47" s="34">
        <f t="shared" si="19"/>
        <v>6.370568</v>
      </c>
      <c r="I47" s="34">
        <f t="shared" si="19"/>
        <v>0.129999999999995</v>
      </c>
    </row>
    <row r="48" s="1" customFormat="1" ht="26" customHeight="1" spans="1:9">
      <c r="A48" s="17">
        <v>12</v>
      </c>
      <c r="B48" s="25" t="s">
        <v>73</v>
      </c>
      <c r="C48" s="19" t="s">
        <v>74</v>
      </c>
      <c r="D48" s="20" t="s">
        <v>16</v>
      </c>
      <c r="E48" s="40" t="s">
        <v>44</v>
      </c>
      <c r="F48" s="41" t="s">
        <v>28</v>
      </c>
      <c r="G48" s="34">
        <f t="shared" ref="G48:G53" si="20">H48+I48</f>
        <v>0.129999999999995</v>
      </c>
      <c r="H48" s="39">
        <v>0</v>
      </c>
      <c r="I48" s="38">
        <v>0.129999999999995</v>
      </c>
    </row>
    <row r="49" s="1" customFormat="1" ht="26" customHeight="1" spans="1:9">
      <c r="A49" s="17"/>
      <c r="B49" s="25"/>
      <c r="C49" s="19" t="s">
        <v>49</v>
      </c>
      <c r="D49" s="20" t="s">
        <v>16</v>
      </c>
      <c r="E49" s="40" t="s">
        <v>46</v>
      </c>
      <c r="F49" s="41" t="s">
        <v>40</v>
      </c>
      <c r="G49" s="34">
        <f t="shared" si="20"/>
        <v>6.370568</v>
      </c>
      <c r="H49" s="39">
        <v>6.370568</v>
      </c>
      <c r="I49" s="38">
        <v>0</v>
      </c>
    </row>
    <row r="50" s="1" customFormat="1" ht="26" customHeight="1" spans="1:9">
      <c r="A50" s="17"/>
      <c r="B50" s="26" t="s">
        <v>75</v>
      </c>
      <c r="C50" s="26"/>
      <c r="D50" s="26"/>
      <c r="E50" s="26"/>
      <c r="F50" s="26"/>
      <c r="G50" s="34">
        <f t="shared" ref="G50:I50" si="21">SUM(G51:G53)</f>
        <v>10.965564</v>
      </c>
      <c r="H50" s="34">
        <f t="shared" si="21"/>
        <v>9.875564</v>
      </c>
      <c r="I50" s="34">
        <f t="shared" si="21"/>
        <v>1.09</v>
      </c>
    </row>
    <row r="51" s="1" customFormat="1" ht="26" customHeight="1" spans="1:9">
      <c r="A51" s="17">
        <v>13</v>
      </c>
      <c r="B51" s="25" t="s">
        <v>76</v>
      </c>
      <c r="C51" s="19" t="s">
        <v>43</v>
      </c>
      <c r="D51" s="20" t="s">
        <v>16</v>
      </c>
      <c r="E51" s="40" t="s">
        <v>44</v>
      </c>
      <c r="F51" s="41" t="s">
        <v>28</v>
      </c>
      <c r="G51" s="34">
        <f t="shared" si="20"/>
        <v>1.09</v>
      </c>
      <c r="H51" s="39">
        <v>0</v>
      </c>
      <c r="I51" s="38">
        <v>1.09</v>
      </c>
    </row>
    <row r="52" s="1" customFormat="1" ht="26" customHeight="1" spans="1:9">
      <c r="A52" s="17"/>
      <c r="B52" s="25"/>
      <c r="C52" s="23" t="s">
        <v>69</v>
      </c>
      <c r="D52" s="20" t="s">
        <v>16</v>
      </c>
      <c r="E52" s="40" t="s">
        <v>52</v>
      </c>
      <c r="F52" s="41" t="s">
        <v>40</v>
      </c>
      <c r="G52" s="34">
        <f t="shared" si="20"/>
        <v>0</v>
      </c>
      <c r="H52" s="39"/>
      <c r="I52" s="38"/>
    </row>
    <row r="53" s="1" customFormat="1" ht="26" customHeight="1" spans="1:9">
      <c r="A53" s="17"/>
      <c r="B53" s="25"/>
      <c r="C53" s="19" t="s">
        <v>45</v>
      </c>
      <c r="D53" s="20" t="s">
        <v>16</v>
      </c>
      <c r="E53" s="40" t="s">
        <v>46</v>
      </c>
      <c r="F53" s="41" t="s">
        <v>40</v>
      </c>
      <c r="G53" s="34">
        <f t="shared" si="20"/>
        <v>9.875564</v>
      </c>
      <c r="H53" s="39">
        <v>9.875564</v>
      </c>
      <c r="I53" s="38">
        <v>0</v>
      </c>
    </row>
    <row r="54" s="1" customFormat="1" ht="26" customHeight="1" spans="1:9">
      <c r="A54" s="17"/>
      <c r="B54" s="26" t="s">
        <v>77</v>
      </c>
      <c r="C54" s="26"/>
      <c r="D54" s="26"/>
      <c r="E54" s="26"/>
      <c r="F54" s="26"/>
      <c r="G54" s="34">
        <f t="shared" ref="G54:I54" si="22">SUM(G55:G57)</f>
        <v>37.3528</v>
      </c>
      <c r="H54" s="34">
        <f t="shared" si="22"/>
        <v>37.2228</v>
      </c>
      <c r="I54" s="34">
        <f t="shared" si="22"/>
        <v>0.129999999999995</v>
      </c>
    </row>
    <row r="55" s="1" customFormat="1" ht="26" customHeight="1" spans="1:9">
      <c r="A55" s="17">
        <v>14</v>
      </c>
      <c r="B55" s="25" t="s">
        <v>78</v>
      </c>
      <c r="C55" s="19" t="s">
        <v>74</v>
      </c>
      <c r="D55" s="20" t="s">
        <v>16</v>
      </c>
      <c r="E55" s="40" t="s">
        <v>44</v>
      </c>
      <c r="F55" s="41" t="s">
        <v>28</v>
      </c>
      <c r="G55" s="34">
        <f t="shared" ref="G55:G57" si="23">H55+I55</f>
        <v>0.129999999999995</v>
      </c>
      <c r="H55" s="39">
        <v>0</v>
      </c>
      <c r="I55" s="38">
        <v>0.129999999999995</v>
      </c>
    </row>
    <row r="56" s="1" customFormat="1" ht="26" customHeight="1" spans="1:9">
      <c r="A56" s="17"/>
      <c r="B56" s="25"/>
      <c r="C56" s="19" t="s">
        <v>79</v>
      </c>
      <c r="D56" s="20" t="s">
        <v>16</v>
      </c>
      <c r="E56" s="40" t="s">
        <v>66</v>
      </c>
      <c r="F56" s="41" t="s">
        <v>40</v>
      </c>
      <c r="G56" s="34">
        <f t="shared" si="23"/>
        <v>37.1828</v>
      </c>
      <c r="H56" s="39">
        <v>37.1828</v>
      </c>
      <c r="I56" s="38">
        <v>0</v>
      </c>
    </row>
    <row r="57" s="1" customFormat="1" ht="26" customHeight="1" spans="1:9">
      <c r="A57" s="17"/>
      <c r="B57" s="25"/>
      <c r="C57" s="19" t="s">
        <v>80</v>
      </c>
      <c r="D57" s="20" t="s">
        <v>16</v>
      </c>
      <c r="E57" s="40" t="s">
        <v>52</v>
      </c>
      <c r="F57" s="41" t="s">
        <v>40</v>
      </c>
      <c r="G57" s="34">
        <f t="shared" si="23"/>
        <v>0.039999999999992</v>
      </c>
      <c r="H57" s="39">
        <v>0.039999999999992</v>
      </c>
      <c r="I57" s="38">
        <v>0</v>
      </c>
    </row>
    <row r="58" s="1" customFormat="1" ht="26" customHeight="1" spans="1:9">
      <c r="A58" s="17"/>
      <c r="B58" s="26" t="s">
        <v>81</v>
      </c>
      <c r="C58" s="26"/>
      <c r="D58" s="26"/>
      <c r="E58" s="26"/>
      <c r="F58" s="26"/>
      <c r="G58" s="34">
        <f t="shared" ref="G58:I58" si="24">SUM(G59:G63)</f>
        <v>105.213625</v>
      </c>
      <c r="H58" s="34">
        <f t="shared" si="24"/>
        <v>104.763625</v>
      </c>
      <c r="I58" s="34">
        <f t="shared" si="24"/>
        <v>0.450000000000003</v>
      </c>
    </row>
    <row r="59" s="1" customFormat="1" ht="26" customHeight="1" spans="1:9">
      <c r="A59" s="17">
        <v>15</v>
      </c>
      <c r="B59" s="25" t="s">
        <v>82</v>
      </c>
      <c r="C59" s="19" t="s">
        <v>43</v>
      </c>
      <c r="D59" s="20" t="s">
        <v>16</v>
      </c>
      <c r="E59" s="40" t="s">
        <v>44</v>
      </c>
      <c r="F59" s="41" t="s">
        <v>28</v>
      </c>
      <c r="G59" s="34">
        <f t="shared" ref="G59:G63" si="25">H59+I59</f>
        <v>0.450000000000003</v>
      </c>
      <c r="H59" s="39">
        <v>0</v>
      </c>
      <c r="I59" s="38">
        <v>0.450000000000003</v>
      </c>
    </row>
    <row r="60" s="1" customFormat="1" ht="26" customHeight="1" spans="1:9">
      <c r="A60" s="17"/>
      <c r="B60" s="25"/>
      <c r="C60" s="19" t="s">
        <v>45</v>
      </c>
      <c r="D60" s="20" t="s">
        <v>16</v>
      </c>
      <c r="E60" s="40" t="s">
        <v>46</v>
      </c>
      <c r="F60" s="41" t="s">
        <v>40</v>
      </c>
      <c r="G60" s="34">
        <f t="shared" si="25"/>
        <v>9.776315</v>
      </c>
      <c r="H60" s="39">
        <v>9.776315</v>
      </c>
      <c r="I60" s="38">
        <v>0</v>
      </c>
    </row>
    <row r="61" s="1" customFormat="1" ht="26" customHeight="1" spans="1:9">
      <c r="A61" s="17"/>
      <c r="B61" s="25"/>
      <c r="C61" s="19" t="s">
        <v>65</v>
      </c>
      <c r="D61" s="20" t="s">
        <v>16</v>
      </c>
      <c r="E61" s="40" t="s">
        <v>66</v>
      </c>
      <c r="F61" s="41" t="s">
        <v>40</v>
      </c>
      <c r="G61" s="34">
        <f t="shared" si="25"/>
        <v>54.9342</v>
      </c>
      <c r="H61" s="39">
        <v>54.9342</v>
      </c>
      <c r="I61" s="38">
        <v>0</v>
      </c>
    </row>
    <row r="62" s="1" customFormat="1" ht="26" customHeight="1" spans="1:9">
      <c r="A62" s="17"/>
      <c r="B62" s="25"/>
      <c r="C62" s="19" t="s">
        <v>69</v>
      </c>
      <c r="D62" s="20" t="s">
        <v>16</v>
      </c>
      <c r="E62" s="40" t="s">
        <v>52</v>
      </c>
      <c r="F62" s="41" t="s">
        <v>40</v>
      </c>
      <c r="G62" s="34">
        <f t="shared" si="25"/>
        <v>16.22</v>
      </c>
      <c r="H62" s="39">
        <v>16.22</v>
      </c>
      <c r="I62" s="38">
        <v>0</v>
      </c>
    </row>
    <row r="63" s="1" customFormat="1" ht="26" customHeight="1" spans="1:9">
      <c r="A63" s="17"/>
      <c r="B63" s="25"/>
      <c r="C63" s="19" t="s">
        <v>83</v>
      </c>
      <c r="D63" s="20" t="s">
        <v>16</v>
      </c>
      <c r="E63" s="44"/>
      <c r="F63" s="41" t="s">
        <v>40</v>
      </c>
      <c r="G63" s="34">
        <f t="shared" si="25"/>
        <v>23.83311</v>
      </c>
      <c r="H63" s="39">
        <f>32.83311-9</f>
        <v>23.83311</v>
      </c>
      <c r="I63" s="38">
        <v>0</v>
      </c>
    </row>
    <row r="64" s="1" customFormat="1" ht="26" customHeight="1" spans="1:9">
      <c r="A64" s="17"/>
      <c r="B64" s="26" t="s">
        <v>84</v>
      </c>
      <c r="C64" s="26"/>
      <c r="D64" s="26"/>
      <c r="E64" s="26"/>
      <c r="F64" s="26"/>
      <c r="G64" s="34">
        <f t="shared" ref="G64:I64" si="26">SUM(G65:G68)</f>
        <v>3.29813799999999</v>
      </c>
      <c r="H64" s="34">
        <f t="shared" si="26"/>
        <v>3.00813799999999</v>
      </c>
      <c r="I64" s="34">
        <f t="shared" si="26"/>
        <v>0.289999999999999</v>
      </c>
    </row>
    <row r="65" s="1" customFormat="1" ht="26" customHeight="1" spans="1:9">
      <c r="A65" s="21">
        <v>16</v>
      </c>
      <c r="B65" s="25" t="s">
        <v>85</v>
      </c>
      <c r="C65" s="19" t="s">
        <v>86</v>
      </c>
      <c r="D65" s="20" t="s">
        <v>16</v>
      </c>
      <c r="E65" s="44"/>
      <c r="F65" s="41" t="s">
        <v>40</v>
      </c>
      <c r="G65" s="34">
        <f t="shared" ref="G65:G68" si="27">H65+I65</f>
        <v>0.866199999999992</v>
      </c>
      <c r="H65" s="39">
        <v>0.866199999999992</v>
      </c>
      <c r="I65" s="38">
        <v>0</v>
      </c>
    </row>
    <row r="66" s="1" customFormat="1" ht="26" customHeight="1" spans="1:9">
      <c r="A66" s="21"/>
      <c r="B66" s="25"/>
      <c r="C66" s="19" t="s">
        <v>87</v>
      </c>
      <c r="D66" s="20" t="s">
        <v>16</v>
      </c>
      <c r="E66" s="44"/>
      <c r="F66" s="41" t="s">
        <v>40</v>
      </c>
      <c r="G66" s="34">
        <f t="shared" si="27"/>
        <v>1.549538</v>
      </c>
      <c r="H66" s="39">
        <v>1.549538</v>
      </c>
      <c r="I66" s="38">
        <v>0</v>
      </c>
    </row>
    <row r="67" s="1" customFormat="1" ht="26" customHeight="1" spans="1:9">
      <c r="A67" s="21"/>
      <c r="B67" s="25"/>
      <c r="C67" s="19" t="s">
        <v>88</v>
      </c>
      <c r="D67" s="20" t="s">
        <v>16</v>
      </c>
      <c r="E67" s="40" t="s">
        <v>44</v>
      </c>
      <c r="F67" s="41" t="s">
        <v>28</v>
      </c>
      <c r="G67" s="34">
        <f t="shared" si="27"/>
        <v>0.289999999999999</v>
      </c>
      <c r="H67" s="39">
        <v>0</v>
      </c>
      <c r="I67" s="38">
        <v>0.289999999999999</v>
      </c>
    </row>
    <row r="68" s="1" customFormat="1" ht="26" customHeight="1" spans="1:9">
      <c r="A68" s="21"/>
      <c r="B68" s="25"/>
      <c r="C68" s="19" t="s">
        <v>89</v>
      </c>
      <c r="D68" s="20" t="s">
        <v>16</v>
      </c>
      <c r="E68" s="40" t="s">
        <v>60</v>
      </c>
      <c r="F68" s="41" t="s">
        <v>40</v>
      </c>
      <c r="G68" s="34">
        <f t="shared" si="27"/>
        <v>0.592399999999998</v>
      </c>
      <c r="H68" s="39">
        <v>0.592399999999998</v>
      </c>
      <c r="I68" s="38">
        <v>0</v>
      </c>
    </row>
    <row r="69" s="1" customFormat="1" ht="26" customHeight="1" spans="1:9">
      <c r="A69" s="21"/>
      <c r="B69" s="26" t="s">
        <v>90</v>
      </c>
      <c r="C69" s="26"/>
      <c r="D69" s="26"/>
      <c r="E69" s="26"/>
      <c r="F69" s="26"/>
      <c r="G69" s="34">
        <f t="shared" ref="G69:I69" si="28">SUM(G70:G73)</f>
        <v>5.175662</v>
      </c>
      <c r="H69" s="34">
        <f t="shared" si="28"/>
        <v>5.045662</v>
      </c>
      <c r="I69" s="34">
        <f t="shared" si="28"/>
        <v>0.130000000000003</v>
      </c>
    </row>
    <row r="70" s="1" customFormat="1" ht="26" customHeight="1" spans="1:9">
      <c r="A70" s="21">
        <v>17</v>
      </c>
      <c r="B70" s="25" t="s">
        <v>91</v>
      </c>
      <c r="C70" s="19" t="s">
        <v>74</v>
      </c>
      <c r="D70" s="20" t="s">
        <v>16</v>
      </c>
      <c r="E70" s="40" t="s">
        <v>44</v>
      </c>
      <c r="F70" s="41" t="s">
        <v>28</v>
      </c>
      <c r="G70" s="34">
        <f t="shared" ref="G70:G73" si="29">H70+I70</f>
        <v>0.130000000000003</v>
      </c>
      <c r="H70" s="39">
        <v>0</v>
      </c>
      <c r="I70" s="38">
        <v>0.130000000000003</v>
      </c>
    </row>
    <row r="71" s="1" customFormat="1" ht="26" customHeight="1" spans="1:9">
      <c r="A71" s="21"/>
      <c r="B71" s="25"/>
      <c r="C71" s="19" t="s">
        <v>49</v>
      </c>
      <c r="D71" s="20" t="s">
        <v>16</v>
      </c>
      <c r="E71" s="40" t="s">
        <v>46</v>
      </c>
      <c r="F71" s="41" t="s">
        <v>40</v>
      </c>
      <c r="G71" s="34">
        <f t="shared" si="29"/>
        <v>2.842162</v>
      </c>
      <c r="H71" s="39">
        <v>2.842162</v>
      </c>
      <c r="I71" s="38">
        <v>0</v>
      </c>
    </row>
    <row r="72" s="1" customFormat="1" ht="26" customHeight="1" spans="1:9">
      <c r="A72" s="21"/>
      <c r="B72" s="25"/>
      <c r="C72" s="19" t="s">
        <v>92</v>
      </c>
      <c r="D72" s="20" t="s">
        <v>16</v>
      </c>
      <c r="E72" s="40" t="s">
        <v>66</v>
      </c>
      <c r="F72" s="41" t="s">
        <v>40</v>
      </c>
      <c r="G72" s="34">
        <f t="shared" si="29"/>
        <v>0.9535</v>
      </c>
      <c r="H72" s="39">
        <v>0.9535</v>
      </c>
      <c r="I72" s="38">
        <v>0</v>
      </c>
    </row>
    <row r="73" s="1" customFormat="1" ht="26" customHeight="1" spans="1:9">
      <c r="A73" s="21"/>
      <c r="B73" s="25"/>
      <c r="C73" s="19" t="s">
        <v>80</v>
      </c>
      <c r="D73" s="20" t="s">
        <v>16</v>
      </c>
      <c r="E73" s="40" t="s">
        <v>52</v>
      </c>
      <c r="F73" s="41" t="s">
        <v>40</v>
      </c>
      <c r="G73" s="34">
        <f t="shared" si="29"/>
        <v>1.25</v>
      </c>
      <c r="H73" s="39">
        <v>1.25</v>
      </c>
      <c r="I73" s="38">
        <v>0</v>
      </c>
    </row>
    <row r="74" s="1" customFormat="1" ht="26" customHeight="1" spans="1:9">
      <c r="A74" s="21"/>
      <c r="B74" s="26" t="s">
        <v>93</v>
      </c>
      <c r="C74" s="26"/>
      <c r="D74" s="26"/>
      <c r="E74" s="26"/>
      <c r="F74" s="26"/>
      <c r="G74" s="34">
        <f t="shared" ref="G74:I74" si="30">SUM(G75:G78)</f>
        <v>9.31463900000004</v>
      </c>
      <c r="H74" s="34">
        <f t="shared" si="30"/>
        <v>9.18463900000004</v>
      </c>
      <c r="I74" s="34">
        <f t="shared" si="30"/>
        <v>0.129999999999999</v>
      </c>
    </row>
    <row r="75" s="1" customFormat="1" ht="26" customHeight="1" spans="1:9">
      <c r="A75" s="21">
        <v>18</v>
      </c>
      <c r="B75" s="25" t="s">
        <v>94</v>
      </c>
      <c r="C75" s="19" t="s">
        <v>43</v>
      </c>
      <c r="D75" s="20" t="s">
        <v>16</v>
      </c>
      <c r="E75" s="40" t="s">
        <v>44</v>
      </c>
      <c r="F75" s="41" t="s">
        <v>28</v>
      </c>
      <c r="G75" s="34">
        <f t="shared" ref="G75:G78" si="31">H75+I75</f>
        <v>0.129999999999999</v>
      </c>
      <c r="H75" s="39">
        <v>0</v>
      </c>
      <c r="I75" s="38">
        <v>0.129999999999999</v>
      </c>
    </row>
    <row r="76" s="1" customFormat="1" ht="26" customHeight="1" spans="1:9">
      <c r="A76" s="21"/>
      <c r="B76" s="25"/>
      <c r="C76" s="19" t="s">
        <v>45</v>
      </c>
      <c r="D76" s="20" t="s">
        <v>16</v>
      </c>
      <c r="E76" s="40" t="s">
        <v>46</v>
      </c>
      <c r="F76" s="41" t="s">
        <v>40</v>
      </c>
      <c r="G76" s="34">
        <f t="shared" si="31"/>
        <v>1.880639</v>
      </c>
      <c r="H76" s="39">
        <v>1.880639</v>
      </c>
      <c r="I76" s="38">
        <v>0</v>
      </c>
    </row>
    <row r="77" s="1" customFormat="1" ht="26" customHeight="1" spans="1:9">
      <c r="A77" s="21"/>
      <c r="B77" s="25"/>
      <c r="C77" s="19" t="s">
        <v>65</v>
      </c>
      <c r="D77" s="20" t="s">
        <v>16</v>
      </c>
      <c r="E77" s="40" t="s">
        <v>66</v>
      </c>
      <c r="F77" s="41" t="s">
        <v>40</v>
      </c>
      <c r="G77" s="34">
        <f t="shared" si="31"/>
        <v>0.104000000000042</v>
      </c>
      <c r="H77" s="39">
        <v>0.104000000000042</v>
      </c>
      <c r="I77" s="38">
        <v>0</v>
      </c>
    </row>
    <row r="78" s="1" customFormat="1" ht="26" customHeight="1" spans="1:9">
      <c r="A78" s="21"/>
      <c r="B78" s="25"/>
      <c r="C78" s="19" t="s">
        <v>69</v>
      </c>
      <c r="D78" s="20" t="s">
        <v>16</v>
      </c>
      <c r="E78" s="40" t="s">
        <v>52</v>
      </c>
      <c r="F78" s="41" t="s">
        <v>40</v>
      </c>
      <c r="G78" s="34">
        <f t="shared" si="31"/>
        <v>7.2</v>
      </c>
      <c r="H78" s="39">
        <v>7.2</v>
      </c>
      <c r="I78" s="38">
        <v>0</v>
      </c>
    </row>
    <row r="79" s="1" customFormat="1" ht="26" customHeight="1" spans="1:9">
      <c r="A79" s="21"/>
      <c r="B79" s="26" t="s">
        <v>95</v>
      </c>
      <c r="C79" s="26"/>
      <c r="D79" s="26"/>
      <c r="E79" s="26"/>
      <c r="F79" s="26"/>
      <c r="G79" s="34">
        <f t="shared" ref="G79:I79" si="32">SUM(G80:G83)</f>
        <v>12.286665</v>
      </c>
      <c r="H79" s="34">
        <f t="shared" si="32"/>
        <v>12.286665</v>
      </c>
      <c r="I79" s="34">
        <f t="shared" si="32"/>
        <v>0</v>
      </c>
    </row>
    <row r="80" s="1" customFormat="1" ht="26" customHeight="1" spans="1:9">
      <c r="A80" s="21">
        <v>19</v>
      </c>
      <c r="B80" s="25" t="s">
        <v>96</v>
      </c>
      <c r="C80" s="19" t="s">
        <v>45</v>
      </c>
      <c r="D80" s="20" t="s">
        <v>16</v>
      </c>
      <c r="E80" s="40" t="s">
        <v>46</v>
      </c>
      <c r="F80" s="41" t="s">
        <v>40</v>
      </c>
      <c r="G80" s="34">
        <f t="shared" ref="G80:G83" si="33">H80+I80</f>
        <v>0.563315</v>
      </c>
      <c r="H80" s="39">
        <v>0.563315</v>
      </c>
      <c r="I80" s="38">
        <v>0</v>
      </c>
    </row>
    <row r="81" s="1" customFormat="1" ht="26" customHeight="1" spans="1:9">
      <c r="A81" s="21"/>
      <c r="B81" s="25"/>
      <c r="C81" s="19" t="s">
        <v>59</v>
      </c>
      <c r="D81" s="20" t="s">
        <v>16</v>
      </c>
      <c r="E81" s="40" t="s">
        <v>60</v>
      </c>
      <c r="F81" s="41" t="s">
        <v>40</v>
      </c>
      <c r="G81" s="34">
        <f t="shared" si="33"/>
        <v>11.578</v>
      </c>
      <c r="H81" s="39">
        <v>11.578</v>
      </c>
      <c r="I81" s="38">
        <v>0</v>
      </c>
    </row>
    <row r="82" s="1" customFormat="1" ht="26" customHeight="1" spans="1:9">
      <c r="A82" s="21"/>
      <c r="B82" s="25"/>
      <c r="C82" s="19" t="s">
        <v>65</v>
      </c>
      <c r="D82" s="20" t="s">
        <v>16</v>
      </c>
      <c r="E82" s="40" t="s">
        <v>66</v>
      </c>
      <c r="F82" s="41" t="s">
        <v>40</v>
      </c>
      <c r="G82" s="34">
        <f t="shared" si="33"/>
        <v>0.0153500000000122</v>
      </c>
      <c r="H82" s="39">
        <v>0.0153500000000122</v>
      </c>
      <c r="I82" s="38">
        <v>0</v>
      </c>
    </row>
    <row r="83" s="1" customFormat="1" ht="26" customHeight="1" spans="1:9">
      <c r="A83" s="21"/>
      <c r="B83" s="25"/>
      <c r="C83" s="19" t="s">
        <v>43</v>
      </c>
      <c r="D83" s="20" t="s">
        <v>16</v>
      </c>
      <c r="E83" s="40" t="s">
        <v>97</v>
      </c>
      <c r="F83" s="41" t="s">
        <v>40</v>
      </c>
      <c r="G83" s="34">
        <f t="shared" si="33"/>
        <v>0.129999999999999</v>
      </c>
      <c r="H83" s="39">
        <v>0.129999999999999</v>
      </c>
      <c r="I83" s="38">
        <v>0</v>
      </c>
    </row>
    <row r="84" s="1" customFormat="1" ht="26" customHeight="1" spans="1:9">
      <c r="A84" s="21"/>
      <c r="B84" s="26" t="s">
        <v>98</v>
      </c>
      <c r="C84" s="26"/>
      <c r="D84" s="26"/>
      <c r="E84" s="26"/>
      <c r="F84" s="26"/>
      <c r="G84" s="34">
        <f t="shared" ref="G84:I84" si="34">SUM(G85:G86)</f>
        <v>6.260278</v>
      </c>
      <c r="H84" s="34">
        <f t="shared" si="34"/>
        <v>6.130278</v>
      </c>
      <c r="I84" s="34">
        <f t="shared" si="34"/>
        <v>0.129999999999995</v>
      </c>
    </row>
    <row r="85" s="1" customFormat="1" ht="26" customHeight="1" spans="1:9">
      <c r="A85" s="21">
        <v>20</v>
      </c>
      <c r="B85" s="25" t="s">
        <v>99</v>
      </c>
      <c r="C85" s="19" t="s">
        <v>43</v>
      </c>
      <c r="D85" s="20" t="s">
        <v>16</v>
      </c>
      <c r="E85" s="40" t="s">
        <v>44</v>
      </c>
      <c r="F85" s="41" t="s">
        <v>28</v>
      </c>
      <c r="G85" s="34">
        <f t="shared" ref="G85:G92" si="35">H85+I85</f>
        <v>0.129999999999995</v>
      </c>
      <c r="H85" s="39">
        <v>0</v>
      </c>
      <c r="I85" s="38">
        <v>0.129999999999995</v>
      </c>
    </row>
    <row r="86" s="1" customFormat="1" ht="26" customHeight="1" spans="1:9">
      <c r="A86" s="21"/>
      <c r="B86" s="25"/>
      <c r="C86" s="19" t="s">
        <v>45</v>
      </c>
      <c r="D86" s="20" t="s">
        <v>16</v>
      </c>
      <c r="E86" s="40" t="s">
        <v>46</v>
      </c>
      <c r="F86" s="41" t="s">
        <v>40</v>
      </c>
      <c r="G86" s="34">
        <f t="shared" si="35"/>
        <v>6.130278</v>
      </c>
      <c r="H86" s="39">
        <v>6.130278</v>
      </c>
      <c r="I86" s="38">
        <v>0</v>
      </c>
    </row>
    <row r="87" s="1" customFormat="1" ht="26" customHeight="1" spans="1:9">
      <c r="A87" s="21"/>
      <c r="B87" s="26" t="s">
        <v>100</v>
      </c>
      <c r="C87" s="26"/>
      <c r="D87" s="26"/>
      <c r="E87" s="26"/>
      <c r="F87" s="26"/>
      <c r="G87" s="34">
        <f t="shared" ref="G87:I87" si="36">SUM(G88:G92)</f>
        <v>27.946215</v>
      </c>
      <c r="H87" s="34">
        <f t="shared" si="36"/>
        <v>27.016215</v>
      </c>
      <c r="I87" s="34">
        <f t="shared" si="36"/>
        <v>0.93</v>
      </c>
    </row>
    <row r="88" s="1" customFormat="1" ht="26" customHeight="1" spans="1:9">
      <c r="A88" s="21">
        <v>21</v>
      </c>
      <c r="B88" s="25" t="s">
        <v>101</v>
      </c>
      <c r="C88" s="19" t="s">
        <v>49</v>
      </c>
      <c r="D88" s="20" t="s">
        <v>16</v>
      </c>
      <c r="E88" s="40" t="s">
        <v>46</v>
      </c>
      <c r="F88" s="41" t="s">
        <v>40</v>
      </c>
      <c r="G88" s="34">
        <f t="shared" si="35"/>
        <v>23.190015</v>
      </c>
      <c r="H88" s="39">
        <v>23.190015</v>
      </c>
      <c r="I88" s="38">
        <v>0</v>
      </c>
    </row>
    <row r="89" s="1" customFormat="1" ht="26" customHeight="1" spans="1:9">
      <c r="A89" s="21"/>
      <c r="B89" s="25"/>
      <c r="C89" s="19" t="s">
        <v>74</v>
      </c>
      <c r="D89" s="20" t="s">
        <v>16</v>
      </c>
      <c r="E89" s="40" t="s">
        <v>44</v>
      </c>
      <c r="F89" s="41" t="s">
        <v>28</v>
      </c>
      <c r="G89" s="34">
        <f t="shared" si="35"/>
        <v>0.93</v>
      </c>
      <c r="H89" s="39">
        <v>0</v>
      </c>
      <c r="I89" s="38">
        <v>0.93</v>
      </c>
    </row>
    <row r="90" s="1" customFormat="1" ht="26" customHeight="1" spans="1:9">
      <c r="A90" s="21"/>
      <c r="B90" s="25"/>
      <c r="C90" s="19" t="s">
        <v>102</v>
      </c>
      <c r="D90" s="20" t="s">
        <v>16</v>
      </c>
      <c r="E90" s="40" t="s">
        <v>66</v>
      </c>
      <c r="F90" s="41" t="s">
        <v>40</v>
      </c>
      <c r="G90" s="34">
        <f t="shared" si="35"/>
        <v>1.37935000000004</v>
      </c>
      <c r="H90" s="39">
        <v>1.37935000000004</v>
      </c>
      <c r="I90" s="38">
        <v>0</v>
      </c>
    </row>
    <row r="91" s="1" customFormat="1" ht="26" customHeight="1" spans="1:9">
      <c r="A91" s="21"/>
      <c r="B91" s="25"/>
      <c r="C91" s="19" t="s">
        <v>59</v>
      </c>
      <c r="D91" s="20" t="s">
        <v>16</v>
      </c>
      <c r="E91" s="40" t="s">
        <v>60</v>
      </c>
      <c r="F91" s="41" t="s">
        <v>40</v>
      </c>
      <c r="G91" s="34">
        <f t="shared" si="35"/>
        <v>0.679850000000002</v>
      </c>
      <c r="H91" s="39">
        <v>0.679850000000002</v>
      </c>
      <c r="I91" s="38">
        <v>0</v>
      </c>
    </row>
    <row r="92" s="1" customFormat="1" ht="26" customHeight="1" spans="1:9">
      <c r="A92" s="21"/>
      <c r="B92" s="25"/>
      <c r="C92" s="19" t="s">
        <v>103</v>
      </c>
      <c r="D92" s="20" t="s">
        <v>16</v>
      </c>
      <c r="E92" s="40" t="s">
        <v>52</v>
      </c>
      <c r="F92" s="41" t="s">
        <v>40</v>
      </c>
      <c r="G92" s="34">
        <f t="shared" si="35"/>
        <v>1.767</v>
      </c>
      <c r="H92" s="39">
        <v>1.767</v>
      </c>
      <c r="I92" s="38">
        <v>0</v>
      </c>
    </row>
    <row r="93" s="1" customFormat="1" ht="26" customHeight="1" spans="1:9">
      <c r="A93" s="21"/>
      <c r="B93" s="26" t="s">
        <v>104</v>
      </c>
      <c r="C93" s="26"/>
      <c r="D93" s="26"/>
      <c r="E93" s="26"/>
      <c r="F93" s="26"/>
      <c r="G93" s="49">
        <f t="shared" ref="G93:I93" si="37">SUM(G94:G97)</f>
        <v>1.344515</v>
      </c>
      <c r="H93" s="49">
        <f t="shared" si="37"/>
        <v>1.214515</v>
      </c>
      <c r="I93" s="49">
        <f t="shared" si="37"/>
        <v>0.130000000000003</v>
      </c>
    </row>
    <row r="94" s="1" customFormat="1" ht="26" customHeight="1" spans="1:9">
      <c r="A94" s="21">
        <v>22</v>
      </c>
      <c r="B94" s="25" t="s">
        <v>105</v>
      </c>
      <c r="C94" s="19" t="s">
        <v>49</v>
      </c>
      <c r="D94" s="20" t="s">
        <v>16</v>
      </c>
      <c r="E94" s="40" t="s">
        <v>46</v>
      </c>
      <c r="F94" s="41" t="s">
        <v>40</v>
      </c>
      <c r="G94" s="50">
        <f t="shared" ref="G94:G97" si="38">H94+I94</f>
        <v>0.993915000000001</v>
      </c>
      <c r="H94" s="39">
        <v>0.993915000000001</v>
      </c>
      <c r="I94" s="38">
        <v>0</v>
      </c>
    </row>
    <row r="95" s="1" customFormat="1" ht="26" customHeight="1" spans="1:9">
      <c r="A95" s="21"/>
      <c r="B95" s="25"/>
      <c r="C95" s="19" t="s">
        <v>65</v>
      </c>
      <c r="D95" s="20" t="s">
        <v>16</v>
      </c>
      <c r="E95" s="40" t="s">
        <v>66</v>
      </c>
      <c r="F95" s="41" t="s">
        <v>40</v>
      </c>
      <c r="G95" s="50">
        <f t="shared" si="38"/>
        <v>0.0006</v>
      </c>
      <c r="H95" s="39">
        <v>0.0006</v>
      </c>
      <c r="I95" s="38"/>
    </row>
    <row r="96" s="1" customFormat="1" ht="26" customHeight="1" spans="1:9">
      <c r="A96" s="21"/>
      <c r="B96" s="25"/>
      <c r="C96" s="19" t="s">
        <v>106</v>
      </c>
      <c r="D96" s="20" t="s">
        <v>16</v>
      </c>
      <c r="E96" s="40" t="s">
        <v>44</v>
      </c>
      <c r="F96" s="41" t="s">
        <v>28</v>
      </c>
      <c r="G96" s="50">
        <f t="shared" si="38"/>
        <v>0.130000000000003</v>
      </c>
      <c r="H96" s="39">
        <v>0</v>
      </c>
      <c r="I96" s="38">
        <v>0.130000000000003</v>
      </c>
    </row>
    <row r="97" s="1" customFormat="1" ht="26" customHeight="1" spans="1:9">
      <c r="A97" s="21"/>
      <c r="B97" s="25"/>
      <c r="C97" s="19" t="s">
        <v>107</v>
      </c>
      <c r="D97" s="20" t="s">
        <v>16</v>
      </c>
      <c r="E97" s="40" t="s">
        <v>52</v>
      </c>
      <c r="F97" s="41" t="s">
        <v>40</v>
      </c>
      <c r="G97" s="50">
        <f t="shared" si="38"/>
        <v>0.219999999999999</v>
      </c>
      <c r="H97" s="39">
        <v>0.219999999999999</v>
      </c>
      <c r="I97" s="38">
        <v>0</v>
      </c>
    </row>
  </sheetData>
  <mergeCells count="71">
    <mergeCell ref="A1:B1"/>
    <mergeCell ref="A2:I2"/>
    <mergeCell ref="A3:H3"/>
    <mergeCell ref="G4:I4"/>
    <mergeCell ref="B6:F6"/>
    <mergeCell ref="B7:F7"/>
    <mergeCell ref="B14:F14"/>
    <mergeCell ref="B16:F16"/>
    <mergeCell ref="B18:F18"/>
    <mergeCell ref="B20:F20"/>
    <mergeCell ref="B23:F23"/>
    <mergeCell ref="B27:F27"/>
    <mergeCell ref="B30:F30"/>
    <mergeCell ref="B34:F34"/>
    <mergeCell ref="B38:F38"/>
    <mergeCell ref="B43:F43"/>
    <mergeCell ref="B47:F47"/>
    <mergeCell ref="B50:F50"/>
    <mergeCell ref="B54:F54"/>
    <mergeCell ref="B58:F58"/>
    <mergeCell ref="B64:F64"/>
    <mergeCell ref="B69:F69"/>
    <mergeCell ref="B74:F74"/>
    <mergeCell ref="B79:F79"/>
    <mergeCell ref="B84:F84"/>
    <mergeCell ref="B87:F87"/>
    <mergeCell ref="B93:F93"/>
    <mergeCell ref="A4:A5"/>
    <mergeCell ref="A8:A13"/>
    <mergeCell ref="A21:A22"/>
    <mergeCell ref="A24:A26"/>
    <mergeCell ref="A28:A29"/>
    <mergeCell ref="A31:A33"/>
    <mergeCell ref="A35:A37"/>
    <mergeCell ref="A39:A42"/>
    <mergeCell ref="A44:A46"/>
    <mergeCell ref="A48:A49"/>
    <mergeCell ref="A51:A53"/>
    <mergeCell ref="A55:A57"/>
    <mergeCell ref="A59:A63"/>
    <mergeCell ref="A65:A68"/>
    <mergeCell ref="A70:A73"/>
    <mergeCell ref="A75:A78"/>
    <mergeCell ref="A80:A83"/>
    <mergeCell ref="A85:A86"/>
    <mergeCell ref="A88:A92"/>
    <mergeCell ref="A94:A97"/>
    <mergeCell ref="B4:B5"/>
    <mergeCell ref="B8:B13"/>
    <mergeCell ref="B21:B22"/>
    <mergeCell ref="B24:B26"/>
    <mergeCell ref="B28:B29"/>
    <mergeCell ref="B31:B33"/>
    <mergeCell ref="B35:B37"/>
    <mergeCell ref="B39:B42"/>
    <mergeCell ref="B44:B46"/>
    <mergeCell ref="B48:B49"/>
    <mergeCell ref="B51:B53"/>
    <mergeCell ref="B55:B57"/>
    <mergeCell ref="B59:B63"/>
    <mergeCell ref="B65:B68"/>
    <mergeCell ref="B70:B73"/>
    <mergeCell ref="B75:B78"/>
    <mergeCell ref="B80:B83"/>
    <mergeCell ref="B85:B86"/>
    <mergeCell ref="B88:B92"/>
    <mergeCell ref="B94:B97"/>
    <mergeCell ref="C4:C5"/>
    <mergeCell ref="D4:D5"/>
    <mergeCell ref="E4:E5"/>
    <mergeCell ref="F4:F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2024-12-27T08:01:43Z</dcterms:created>
  <dcterms:modified xsi:type="dcterms:W3CDTF">2024-12-30T11:49:49Z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76A297EE14E4392E5D1872672DFD13D5</vt:lpwstr>
  </property>
  <property fmtid="{D5CDD505-2E9C-101B-9397-08002B2CF9AE}" pid="3" name="KSOProductBuildVer">
    <vt:lpwstr>2052-11.8.2.11929</vt:lpwstr>
  </property>
</Properties>
</file>