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4"/>
  </bookViews>
  <sheets>
    <sheet name="20个脱贫销号村" sheetId="1" r:id="rId1"/>
    <sheet name="10个深度贫困村 " sheetId="2" r:id="rId2"/>
    <sheet name="巩固提升村" sheetId="3" r:id="rId3"/>
    <sheet name="非贫困村 " sheetId="4" r:id="rId4"/>
    <sheet name="2019年销号村" sheetId="5" r:id="rId5"/>
  </sheets>
  <definedNames>
    <definedName name="_xlnm.Print_Titles" localSheetId="1">'10个深度贫困村 '!$2:$2</definedName>
    <definedName name="_xlnm.Print_Titles" localSheetId="0">'20个脱贫销号村'!$A:$B,'20个脱贫销号村'!$2:$2</definedName>
    <definedName name="_xlnm.Print_Titles" localSheetId="2">'巩固提升村'!$A:$B,'巩固提升村'!$2:$2</definedName>
  </definedNames>
  <calcPr fullCalcOnLoad="1"/>
</workbook>
</file>

<file path=xl/sharedStrings.xml><?xml version="1.0" encoding="utf-8"?>
<sst xmlns="http://schemas.openxmlformats.org/spreadsheetml/2006/main" count="297" uniqueCount="140">
  <si>
    <t>附表1</t>
  </si>
  <si>
    <r>
      <t xml:space="preserve">               </t>
    </r>
    <r>
      <rPr>
        <sz val="20"/>
        <rFont val="方正小标宋简体"/>
        <family val="0"/>
      </rPr>
      <t>海原县2018年整村推进脱贫销号村农业产业扶贫专项资金分配表</t>
    </r>
    <r>
      <rPr>
        <sz val="22"/>
        <rFont val="黑体"/>
        <family val="3"/>
      </rPr>
      <t xml:space="preserve">                                                海原县2018年整村推进脱贫销号村产业项目资金分配表 </t>
    </r>
  </si>
  <si>
    <t xml:space="preserve">海原县2018年整村推进脱贫销号村农业产业专项资金分配表 </t>
  </si>
  <si>
    <t>项目乡镇</t>
  </si>
  <si>
    <t>项目村</t>
  </si>
  <si>
    <t>建档立卡户</t>
  </si>
  <si>
    <t>建档立卡人口</t>
  </si>
  <si>
    <t>财政扶贫专项资金（万元）</t>
  </si>
  <si>
    <t>基础母牛补栏（头）</t>
  </si>
  <si>
    <t>基础母羊补栏（只）</t>
  </si>
  <si>
    <t>生猪补栏（头）</t>
  </si>
  <si>
    <t>棚圈建设（座）</t>
  </si>
  <si>
    <t>马铃薯种植（亩）</t>
  </si>
  <si>
    <t>秋杂粮种植（亩）</t>
  </si>
  <si>
    <t>饲草种植（亩）</t>
  </si>
  <si>
    <t>特色种植（亩）</t>
  </si>
  <si>
    <t>整合涉农资金小计（万元）</t>
  </si>
  <si>
    <t>见犊补母（头）</t>
  </si>
  <si>
    <t>滩羊选育（只）</t>
  </si>
  <si>
    <t>秸杆收储（吨）</t>
  </si>
  <si>
    <t>蔬菜（红葱）种植（亩）</t>
  </si>
  <si>
    <t>西甜瓜种植（亩）</t>
  </si>
  <si>
    <t>中药材、茴香（亩）</t>
  </si>
  <si>
    <t>资金
小计
（万元）</t>
  </si>
  <si>
    <t>太阳能热水器</t>
  </si>
  <si>
    <t>2000元/头</t>
  </si>
  <si>
    <t>300元/只</t>
  </si>
  <si>
    <t>500元/头</t>
  </si>
  <si>
    <t>3500元/座</t>
  </si>
  <si>
    <t>200元/亩</t>
  </si>
  <si>
    <t>150元/亩</t>
  </si>
  <si>
    <t>160元/亩</t>
  </si>
  <si>
    <t>150-500元/亩</t>
  </si>
  <si>
    <t>100元/只</t>
  </si>
  <si>
    <t>100元/吨</t>
  </si>
  <si>
    <t>200元/亩种</t>
  </si>
  <si>
    <t>300元/亩</t>
  </si>
  <si>
    <t>100元/亩</t>
  </si>
  <si>
    <t>1000/台</t>
  </si>
  <si>
    <t>数量</t>
  </si>
  <si>
    <t>资金</t>
  </si>
  <si>
    <t>规模</t>
  </si>
  <si>
    <t>合计</t>
  </si>
  <si>
    <t>甘城乡</t>
  </si>
  <si>
    <t>关桥乡</t>
  </si>
  <si>
    <t>三河镇</t>
  </si>
  <si>
    <t>红羊乡</t>
  </si>
  <si>
    <t>贾塘乡</t>
  </si>
  <si>
    <t>海城镇</t>
  </si>
  <si>
    <t>李旺镇</t>
  </si>
  <si>
    <t>七营镇</t>
  </si>
  <si>
    <t>树台乡</t>
  </si>
  <si>
    <t>郑旗乡</t>
  </si>
  <si>
    <t>西安镇</t>
  </si>
  <si>
    <t>高崖乡</t>
  </si>
  <si>
    <t>李俊乡</t>
  </si>
  <si>
    <t>附件2</t>
  </si>
  <si>
    <t xml:space="preserve">海原县2018年深度贫村农业产业项目扶贫专项资金分配表           </t>
  </si>
  <si>
    <t>乡镇</t>
  </si>
  <si>
    <t xml:space="preserve">项目村
</t>
  </si>
  <si>
    <t>资金总计（万元）</t>
  </si>
  <si>
    <t>马铃薯种植
（亩）</t>
  </si>
  <si>
    <t>特色种植
（亩）</t>
  </si>
  <si>
    <t>玉米种植（亩）</t>
  </si>
  <si>
    <t>王湾村</t>
  </si>
  <si>
    <t>甘城村</t>
  </si>
  <si>
    <t>新源村</t>
  </si>
  <si>
    <t>下套村</t>
  </si>
  <si>
    <t>史店乡</t>
  </si>
  <si>
    <t>大川村</t>
  </si>
  <si>
    <t>双河村</t>
  </si>
  <si>
    <t>中坪村</t>
  </si>
  <si>
    <t>九彩乡</t>
  </si>
  <si>
    <t>马圈村</t>
  </si>
  <si>
    <t>前进村</t>
  </si>
  <si>
    <t>关庄乡</t>
  </si>
  <si>
    <t>窑儿村</t>
  </si>
  <si>
    <t>附件3</t>
  </si>
  <si>
    <t xml:space="preserve">               海原县2018年巩固提高村农业产业扶贫专项资金分配表                                            </t>
  </si>
  <si>
    <t>项目村
（个）</t>
  </si>
  <si>
    <t>甘盐池</t>
  </si>
  <si>
    <t>曹洼乡</t>
  </si>
  <si>
    <t>附表4</t>
  </si>
  <si>
    <t>海原县27个非贫困村建档立卡户农业产业扶贫专项资金分配表</t>
  </si>
  <si>
    <t>序号</t>
  </si>
  <si>
    <t>全乡合计
（万元）</t>
  </si>
  <si>
    <t>行政村</t>
  </si>
  <si>
    <t>建档立卡
户数</t>
  </si>
  <si>
    <t>人口数</t>
  </si>
  <si>
    <t>未脱贫
户数</t>
  </si>
  <si>
    <t>未脱贫
人口数</t>
  </si>
  <si>
    <t>已脱贫户数</t>
  </si>
  <si>
    <t>已脱贫人数</t>
  </si>
  <si>
    <t>补助标准（元/户）</t>
  </si>
  <si>
    <t>补助资金
（万元）</t>
  </si>
  <si>
    <t>红城村</t>
  </si>
  <si>
    <t>团庄村</t>
  </si>
  <si>
    <t>唐堡村</t>
  </si>
  <si>
    <t>四营村</t>
  </si>
  <si>
    <t>六窑村</t>
  </si>
  <si>
    <t>黑城村</t>
  </si>
  <si>
    <t>苋麻村</t>
  </si>
  <si>
    <t>七营村</t>
  </si>
  <si>
    <t>北咀村</t>
  </si>
  <si>
    <t>高崖村</t>
  </si>
  <si>
    <t>马莲村</t>
  </si>
  <si>
    <t>盘河村</t>
  </si>
  <si>
    <t>八营村</t>
  </si>
  <si>
    <t>五营村</t>
  </si>
  <si>
    <t>红圈村</t>
  </si>
  <si>
    <t>韩府村</t>
  </si>
  <si>
    <t>北梁村</t>
  </si>
  <si>
    <t>香水村</t>
  </si>
  <si>
    <t>联合村</t>
  </si>
  <si>
    <t>草场村</t>
  </si>
  <si>
    <t>三分湾村</t>
  </si>
  <si>
    <t>周掌村</t>
  </si>
  <si>
    <t>李洼村</t>
  </si>
  <si>
    <t>上窑村</t>
  </si>
  <si>
    <t>老虎村</t>
  </si>
  <si>
    <t>南川村</t>
  </si>
  <si>
    <t>附表5</t>
  </si>
  <si>
    <t>海原县2019年脱贫销号村建档立卡户农业产业扶贫专项资金分配表</t>
  </si>
  <si>
    <t>未脱贫户数</t>
  </si>
  <si>
    <t>未脱贫人口数</t>
  </si>
  <si>
    <t>老鸦村</t>
  </si>
  <si>
    <t>何庄村</t>
  </si>
  <si>
    <t>刘套村</t>
  </si>
  <si>
    <t>建国村</t>
  </si>
  <si>
    <t>硝沟村</t>
  </si>
  <si>
    <t>冶套村</t>
  </si>
  <si>
    <t>黑林村</t>
  </si>
  <si>
    <t>贾塘村</t>
  </si>
  <si>
    <t>八斗村</t>
  </si>
  <si>
    <t>中川村</t>
  </si>
  <si>
    <t>上川村</t>
  </si>
  <si>
    <t>罗泉村</t>
  </si>
  <si>
    <t>罗塘村</t>
  </si>
  <si>
    <t>黑岭村</t>
  </si>
  <si>
    <t>园河村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</si>
</sst>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0_ "/>
    <numFmt numFmtId="180" formatCode="0.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22"/>
      <name val="黑体"/>
      <family val="3"/>
    </font>
    <font>
      <sz val="10"/>
      <color indexed="8"/>
      <name val="宋体"/>
      <family val="0"/>
    </font>
    <font>
      <b/>
      <sz val="12"/>
      <name val="楷体_GB2312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13" fillId="12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7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2" fillId="11" borderId="10" xfId="52" applyNumberFormat="1" applyFont="1" applyFill="1" applyBorder="1" applyAlignment="1">
      <alignment horizontal="center" vertical="center" wrapText="1"/>
      <protection/>
    </xf>
    <xf numFmtId="0" fontId="2" fillId="11" borderId="15" xfId="52" applyNumberFormat="1" applyFont="1" applyFill="1" applyBorder="1" applyAlignment="1">
      <alignment horizontal="center" vertical="center" wrapText="1"/>
      <protection/>
    </xf>
    <xf numFmtId="177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77" fontId="2" fillId="11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7" fontId="2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 applyProtection="1">
      <alignment horizontal="center" vertical="center"/>
      <protection/>
    </xf>
    <xf numFmtId="177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11" borderId="11" xfId="52" applyFont="1" applyFill="1" applyBorder="1" applyAlignment="1">
      <alignment horizontal="center" vertical="center" wrapText="1"/>
      <protection/>
    </xf>
    <xf numFmtId="0" fontId="2" fillId="11" borderId="13" xfId="52" applyFont="1" applyFill="1" applyBorder="1" applyAlignment="1">
      <alignment horizontal="center" vertical="center" wrapText="1"/>
      <protection/>
    </xf>
    <xf numFmtId="0" fontId="2" fillId="11" borderId="11" xfId="52" applyNumberFormat="1" applyFont="1" applyFill="1" applyBorder="1" applyAlignment="1">
      <alignment horizontal="center" vertical="center" wrapText="1"/>
      <protection/>
    </xf>
    <xf numFmtId="0" fontId="2" fillId="11" borderId="13" xfId="52" applyNumberFormat="1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11" borderId="17" xfId="52" applyFont="1" applyFill="1" applyBorder="1" applyAlignment="1">
      <alignment horizontal="center" vertical="center" wrapText="1"/>
      <protection/>
    </xf>
    <xf numFmtId="0" fontId="2" fillId="11" borderId="16" xfId="52" applyFont="1" applyFill="1" applyBorder="1" applyAlignment="1">
      <alignment horizontal="center" vertical="center" wrapText="1"/>
      <protection/>
    </xf>
    <xf numFmtId="0" fontId="2" fillId="11" borderId="17" xfId="52" applyNumberFormat="1" applyFont="1" applyFill="1" applyBorder="1" applyAlignment="1">
      <alignment horizontal="center" vertical="center" wrapText="1"/>
      <protection/>
    </xf>
    <xf numFmtId="0" fontId="2" fillId="11" borderId="16" xfId="52" applyNumberFormat="1" applyFont="1" applyFill="1" applyBorder="1" applyAlignment="1">
      <alignment horizontal="center" vertical="center" wrapText="1"/>
      <protection/>
    </xf>
    <xf numFmtId="179" fontId="4" fillId="0" borderId="11" xfId="0" applyNumberFormat="1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 applyProtection="1">
      <alignment horizontal="center" vertical="center" wrapText="1"/>
      <protection/>
    </xf>
    <xf numFmtId="177" fontId="2" fillId="0" borderId="13" xfId="0" applyNumberFormat="1" applyFont="1" applyBorder="1" applyAlignment="1" applyProtection="1">
      <alignment horizontal="center" vertical="center" wrapText="1"/>
      <protection/>
    </xf>
    <xf numFmtId="177" fontId="2" fillId="0" borderId="1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常规_Sheet1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4">
      <selection activeCell="E24" sqref="E24:E25"/>
    </sheetView>
  </sheetViews>
  <sheetFormatPr defaultColWidth="9.00390625" defaultRowHeight="14.25"/>
  <cols>
    <col min="1" max="1" width="8.375" style="9" customWidth="1"/>
    <col min="2" max="2" width="7.75390625" style="9" customWidth="1"/>
    <col min="3" max="3" width="6.25390625" style="9" customWidth="1"/>
    <col min="4" max="4" width="8.00390625" style="0" customWidth="1"/>
    <col min="5" max="5" width="9.00390625" style="21" customWidth="1"/>
    <col min="6" max="6" width="7.125" style="0" customWidth="1"/>
    <col min="7" max="7" width="7.25390625" style="0" customWidth="1"/>
    <col min="8" max="8" width="6.25390625" style="0" customWidth="1"/>
    <col min="9" max="9" width="8.25390625" style="0" customWidth="1"/>
    <col min="10" max="10" width="7.50390625" style="0" customWidth="1"/>
    <col min="11" max="11" width="7.125" style="0" customWidth="1"/>
    <col min="12" max="12" width="5.875" style="0" customWidth="1"/>
    <col min="13" max="14" width="7.25390625" style="0" customWidth="1"/>
    <col min="15" max="15" width="6.875" style="0" customWidth="1"/>
    <col min="16" max="16" width="6.625" style="0" customWidth="1"/>
    <col min="17" max="17" width="7.25390625" style="0" customWidth="1"/>
    <col min="18" max="18" width="6.875" style="0" customWidth="1"/>
    <col min="19" max="19" width="7.25390625" style="0" customWidth="1"/>
    <col min="20" max="20" width="6.625" style="0" customWidth="1"/>
    <col min="21" max="21" width="7.125" style="0" customWidth="1"/>
    <col min="22" max="22" width="7.625" style="0" customWidth="1"/>
    <col min="23" max="23" width="7.00390625" style="0" customWidth="1"/>
    <col min="24" max="25" width="6.625" style="0" customWidth="1"/>
    <col min="26" max="26" width="8.125" style="0" customWidth="1"/>
    <col min="27" max="27" width="6.75390625" style="1" customWidth="1"/>
    <col min="28" max="29" width="6.625" style="1" customWidth="1"/>
    <col min="30" max="30" width="7.125" style="1" customWidth="1"/>
    <col min="31" max="31" width="6.375" style="1" customWidth="1"/>
    <col min="32" max="32" width="7.25390625" style="1" customWidth="1"/>
    <col min="33" max="33" width="6.25390625" style="1" customWidth="1"/>
    <col min="34" max="34" width="6.625" style="1" customWidth="1"/>
    <col min="35" max="35" width="7.75390625" style="1" customWidth="1"/>
    <col min="36" max="36" width="6.875" style="1" customWidth="1"/>
    <col min="37" max="37" width="10.25390625" style="1" customWidth="1"/>
    <col min="38" max="38" width="11.50390625" style="0" customWidth="1"/>
    <col min="39" max="39" width="11.25390625" style="0" customWidth="1"/>
  </cols>
  <sheetData>
    <row r="1" ht="19.5" customHeight="1">
      <c r="A1" s="9" t="s">
        <v>0</v>
      </c>
    </row>
    <row r="2" spans="1:39" ht="84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 t="s">
        <v>2</v>
      </c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9" ht="30" customHeight="1">
      <c r="A3" s="47" t="s">
        <v>3</v>
      </c>
      <c r="B3" s="51" t="s">
        <v>4</v>
      </c>
      <c r="C3" s="51" t="s">
        <v>5</v>
      </c>
      <c r="D3" s="51" t="s">
        <v>6</v>
      </c>
      <c r="E3" s="62" t="s">
        <v>7</v>
      </c>
      <c r="F3" s="45" t="s">
        <v>8</v>
      </c>
      <c r="G3" s="45"/>
      <c r="H3" s="45" t="s">
        <v>9</v>
      </c>
      <c r="I3" s="45"/>
      <c r="J3" s="45" t="s">
        <v>10</v>
      </c>
      <c r="K3" s="45"/>
      <c r="L3" s="45" t="s">
        <v>11</v>
      </c>
      <c r="M3" s="45"/>
      <c r="N3" s="45" t="s">
        <v>12</v>
      </c>
      <c r="O3" s="45"/>
      <c r="P3" s="45" t="s">
        <v>13</v>
      </c>
      <c r="Q3" s="45"/>
      <c r="R3" s="45" t="s">
        <v>14</v>
      </c>
      <c r="S3" s="45"/>
      <c r="T3" s="45" t="s">
        <v>15</v>
      </c>
      <c r="U3" s="45"/>
      <c r="V3" s="45" t="s">
        <v>16</v>
      </c>
      <c r="W3" s="46" t="s">
        <v>17</v>
      </c>
      <c r="X3" s="46"/>
      <c r="Y3" s="46" t="s">
        <v>18</v>
      </c>
      <c r="Z3" s="46"/>
      <c r="AA3" s="46" t="s">
        <v>19</v>
      </c>
      <c r="AB3" s="46"/>
      <c r="AC3" s="46" t="s">
        <v>12</v>
      </c>
      <c r="AD3" s="46"/>
      <c r="AE3" s="46" t="s">
        <v>20</v>
      </c>
      <c r="AF3" s="46"/>
      <c r="AG3" s="46" t="s">
        <v>21</v>
      </c>
      <c r="AH3" s="46"/>
      <c r="AI3" s="46" t="s">
        <v>22</v>
      </c>
      <c r="AJ3" s="46"/>
      <c r="AK3" s="76" t="s">
        <v>23</v>
      </c>
      <c r="AL3" s="46" t="s">
        <v>24</v>
      </c>
      <c r="AM3" s="46"/>
    </row>
    <row r="4" spans="1:39" ht="30.75" customHeight="1">
      <c r="A4" s="47"/>
      <c r="B4" s="51"/>
      <c r="C4" s="51"/>
      <c r="D4" s="51"/>
      <c r="E4" s="63"/>
      <c r="F4" s="45" t="s">
        <v>25</v>
      </c>
      <c r="G4" s="45"/>
      <c r="H4" s="45" t="s">
        <v>26</v>
      </c>
      <c r="I4" s="45"/>
      <c r="J4" s="45" t="s">
        <v>27</v>
      </c>
      <c r="K4" s="45"/>
      <c r="L4" s="45" t="s">
        <v>28</v>
      </c>
      <c r="M4" s="45"/>
      <c r="N4" s="45" t="s">
        <v>29</v>
      </c>
      <c r="O4" s="45"/>
      <c r="P4" s="45" t="s">
        <v>30</v>
      </c>
      <c r="Q4" s="45"/>
      <c r="R4" s="45" t="s">
        <v>31</v>
      </c>
      <c r="S4" s="45"/>
      <c r="T4" s="45" t="s">
        <v>32</v>
      </c>
      <c r="U4" s="45"/>
      <c r="V4" s="45"/>
      <c r="W4" s="46" t="s">
        <v>27</v>
      </c>
      <c r="X4" s="46"/>
      <c r="Y4" s="45" t="s">
        <v>33</v>
      </c>
      <c r="Z4" s="45"/>
      <c r="AA4" s="45" t="s">
        <v>34</v>
      </c>
      <c r="AB4" s="45"/>
      <c r="AC4" s="45" t="s">
        <v>35</v>
      </c>
      <c r="AD4" s="45"/>
      <c r="AE4" s="45" t="s">
        <v>36</v>
      </c>
      <c r="AF4" s="45"/>
      <c r="AG4" s="45" t="s">
        <v>29</v>
      </c>
      <c r="AH4" s="45"/>
      <c r="AI4" s="45" t="s">
        <v>37</v>
      </c>
      <c r="AJ4" s="45"/>
      <c r="AK4" s="77"/>
      <c r="AL4" s="46" t="s">
        <v>38</v>
      </c>
      <c r="AM4" s="46"/>
    </row>
    <row r="5" spans="1:39" ht="27.75" customHeight="1">
      <c r="A5" s="47"/>
      <c r="B5" s="51"/>
      <c r="C5" s="51"/>
      <c r="D5" s="51"/>
      <c r="E5" s="63"/>
      <c r="F5" s="3" t="s">
        <v>39</v>
      </c>
      <c r="G5" s="3" t="s">
        <v>40</v>
      </c>
      <c r="H5" s="3" t="s">
        <v>39</v>
      </c>
      <c r="I5" s="3" t="s">
        <v>40</v>
      </c>
      <c r="J5" s="3" t="s">
        <v>39</v>
      </c>
      <c r="K5" s="3" t="s">
        <v>40</v>
      </c>
      <c r="L5" s="3" t="s">
        <v>39</v>
      </c>
      <c r="M5" s="3" t="s">
        <v>40</v>
      </c>
      <c r="N5" s="3" t="s">
        <v>39</v>
      </c>
      <c r="O5" s="3" t="s">
        <v>40</v>
      </c>
      <c r="P5" s="3" t="s">
        <v>39</v>
      </c>
      <c r="Q5" s="3" t="s">
        <v>40</v>
      </c>
      <c r="R5" s="3" t="s">
        <v>39</v>
      </c>
      <c r="S5" s="3" t="s">
        <v>40</v>
      </c>
      <c r="T5" s="3" t="s">
        <v>39</v>
      </c>
      <c r="U5" s="3" t="s">
        <v>40</v>
      </c>
      <c r="V5" s="45"/>
      <c r="W5" s="3" t="s">
        <v>39</v>
      </c>
      <c r="X5" s="3" t="s">
        <v>40</v>
      </c>
      <c r="Y5" s="3" t="s">
        <v>39</v>
      </c>
      <c r="Z5" s="3" t="s">
        <v>40</v>
      </c>
      <c r="AA5" s="3" t="s">
        <v>39</v>
      </c>
      <c r="AB5" s="3" t="s">
        <v>40</v>
      </c>
      <c r="AC5" s="3" t="s">
        <v>39</v>
      </c>
      <c r="AD5" s="3" t="s">
        <v>40</v>
      </c>
      <c r="AE5" s="3" t="s">
        <v>39</v>
      </c>
      <c r="AF5" s="3" t="s">
        <v>40</v>
      </c>
      <c r="AG5" s="3" t="s">
        <v>39</v>
      </c>
      <c r="AH5" s="3" t="s">
        <v>40</v>
      </c>
      <c r="AI5" s="3" t="s">
        <v>39</v>
      </c>
      <c r="AJ5" s="3" t="s">
        <v>40</v>
      </c>
      <c r="AK5" s="77"/>
      <c r="AL5" s="41" t="s">
        <v>41</v>
      </c>
      <c r="AM5" s="41" t="s">
        <v>40</v>
      </c>
    </row>
    <row r="6" spans="1:39" s="8" customFormat="1" ht="25.5" customHeight="1">
      <c r="A6" s="2" t="s">
        <v>42</v>
      </c>
      <c r="B6" s="5">
        <f>SUM(B7:B26)</f>
        <v>20</v>
      </c>
      <c r="C6" s="22">
        <f>SUM(C7:C26)</f>
        <v>2976</v>
      </c>
      <c r="D6" s="23">
        <f>SUM(D7:D26)</f>
        <v>11645</v>
      </c>
      <c r="E6" s="24">
        <f>SUM(E7:E26)</f>
        <v>2224.18</v>
      </c>
      <c r="F6" s="25">
        <f aca="true" t="shared" si="0" ref="F6:K6">SUM(F7:F26)</f>
        <v>1992</v>
      </c>
      <c r="G6" s="26">
        <f t="shared" si="0"/>
        <v>398.4</v>
      </c>
      <c r="H6" s="25">
        <f t="shared" si="0"/>
        <v>13067</v>
      </c>
      <c r="I6" s="26">
        <f t="shared" si="0"/>
        <v>392.01</v>
      </c>
      <c r="J6" s="25">
        <f t="shared" si="0"/>
        <v>1430</v>
      </c>
      <c r="K6" s="26">
        <f t="shared" si="0"/>
        <v>71.5</v>
      </c>
      <c r="L6" s="25">
        <f aca="true" t="shared" si="1" ref="L6:AB6">SUM(L7:L26)</f>
        <v>559</v>
      </c>
      <c r="M6" s="26">
        <f t="shared" si="1"/>
        <v>195.3</v>
      </c>
      <c r="N6" s="25">
        <f t="shared" si="1"/>
        <v>11103</v>
      </c>
      <c r="O6" s="26">
        <f t="shared" si="1"/>
        <v>222.06</v>
      </c>
      <c r="P6" s="25">
        <f t="shared" si="1"/>
        <v>19551</v>
      </c>
      <c r="Q6" s="26">
        <f t="shared" si="1"/>
        <v>300.02</v>
      </c>
      <c r="R6" s="25">
        <f t="shared" si="1"/>
        <v>19940</v>
      </c>
      <c r="S6" s="26">
        <f t="shared" si="1"/>
        <v>315.64</v>
      </c>
      <c r="T6" s="25">
        <f t="shared" si="1"/>
        <v>16210</v>
      </c>
      <c r="U6" s="26">
        <f t="shared" si="1"/>
        <v>329.25</v>
      </c>
      <c r="V6" s="26">
        <f>X6+Z6+AB6+AD6+AF6+AH6+AJ6</f>
        <v>642.7499999999999</v>
      </c>
      <c r="W6" s="25">
        <f t="shared" si="1"/>
        <v>1140</v>
      </c>
      <c r="X6" s="26">
        <f t="shared" si="1"/>
        <v>57</v>
      </c>
      <c r="Y6" s="25">
        <f t="shared" si="1"/>
        <v>14880</v>
      </c>
      <c r="Z6" s="26">
        <f t="shared" si="1"/>
        <v>148.79999999999998</v>
      </c>
      <c r="AA6" s="25">
        <f t="shared" si="1"/>
        <v>6850</v>
      </c>
      <c r="AB6" s="26">
        <f t="shared" si="1"/>
        <v>68.5</v>
      </c>
      <c r="AC6" s="25">
        <f aca="true" t="shared" si="2" ref="AC6:AM6">SUM(AC7:AC26)</f>
        <v>8210</v>
      </c>
      <c r="AD6" s="26">
        <f t="shared" si="2"/>
        <v>164.2</v>
      </c>
      <c r="AE6" s="25">
        <f t="shared" si="2"/>
        <v>4083</v>
      </c>
      <c r="AF6" s="26">
        <f t="shared" si="2"/>
        <v>122.49</v>
      </c>
      <c r="AG6" s="25">
        <f t="shared" si="2"/>
        <v>3088</v>
      </c>
      <c r="AH6" s="26">
        <f t="shared" si="2"/>
        <v>61.760000000000005</v>
      </c>
      <c r="AI6" s="25">
        <f t="shared" si="2"/>
        <v>2000</v>
      </c>
      <c r="AJ6" s="26">
        <f t="shared" si="2"/>
        <v>20</v>
      </c>
      <c r="AK6" s="26">
        <f t="shared" si="2"/>
        <v>698.6</v>
      </c>
      <c r="AL6" s="25">
        <f t="shared" si="2"/>
        <v>6986</v>
      </c>
      <c r="AM6" s="26">
        <f t="shared" si="2"/>
        <v>698.6</v>
      </c>
    </row>
    <row r="7" spans="1:39" s="8" customFormat="1" ht="18" customHeight="1">
      <c r="A7" s="48" t="s">
        <v>43</v>
      </c>
      <c r="B7" s="49">
        <v>2</v>
      </c>
      <c r="C7" s="49">
        <v>43</v>
      </c>
      <c r="D7" s="56">
        <v>158</v>
      </c>
      <c r="E7" s="64">
        <v>40.44</v>
      </c>
      <c r="F7" s="66">
        <v>21</v>
      </c>
      <c r="G7" s="64">
        <v>4.2</v>
      </c>
      <c r="H7" s="66">
        <v>287</v>
      </c>
      <c r="I7" s="64">
        <v>8.61</v>
      </c>
      <c r="J7" s="66"/>
      <c r="K7" s="64"/>
      <c r="L7" s="66">
        <v>13</v>
      </c>
      <c r="M7" s="64">
        <v>4.2</v>
      </c>
      <c r="N7" s="66">
        <v>203</v>
      </c>
      <c r="O7" s="64">
        <v>4.06</v>
      </c>
      <c r="P7" s="66">
        <v>821</v>
      </c>
      <c r="Q7" s="64">
        <v>12.32</v>
      </c>
      <c r="R7" s="66"/>
      <c r="S7" s="64"/>
      <c r="T7" s="66">
        <v>470</v>
      </c>
      <c r="U7" s="64">
        <v>7.05</v>
      </c>
      <c r="V7" s="64">
        <v>4.65</v>
      </c>
      <c r="W7" s="70">
        <v>50</v>
      </c>
      <c r="X7" s="64">
        <v>2.5</v>
      </c>
      <c r="Y7" s="70">
        <v>215</v>
      </c>
      <c r="Z7" s="64">
        <v>2.15</v>
      </c>
      <c r="AA7" s="72"/>
      <c r="AB7" s="64"/>
      <c r="AC7" s="72"/>
      <c r="AD7" s="74"/>
      <c r="AE7" s="72"/>
      <c r="AF7" s="64"/>
      <c r="AG7" s="72"/>
      <c r="AH7" s="74"/>
      <c r="AI7" s="72"/>
      <c r="AJ7" s="74"/>
      <c r="AK7" s="64">
        <v>18.5</v>
      </c>
      <c r="AL7" s="66">
        <v>185</v>
      </c>
      <c r="AM7" s="64">
        <v>18.5</v>
      </c>
    </row>
    <row r="8" spans="1:39" s="8" customFormat="1" ht="6" customHeight="1">
      <c r="A8" s="48"/>
      <c r="B8" s="50"/>
      <c r="C8" s="50"/>
      <c r="D8" s="57"/>
      <c r="E8" s="65"/>
      <c r="F8" s="67"/>
      <c r="G8" s="65"/>
      <c r="H8" s="67"/>
      <c r="I8" s="65"/>
      <c r="J8" s="67"/>
      <c r="K8" s="65"/>
      <c r="L8" s="67"/>
      <c r="M8" s="65"/>
      <c r="N8" s="67"/>
      <c r="O8" s="65"/>
      <c r="P8" s="67"/>
      <c r="Q8" s="65"/>
      <c r="R8" s="67"/>
      <c r="S8" s="65"/>
      <c r="T8" s="67"/>
      <c r="U8" s="65"/>
      <c r="V8" s="65"/>
      <c r="W8" s="71"/>
      <c r="X8" s="65"/>
      <c r="Y8" s="71"/>
      <c r="Z8" s="65"/>
      <c r="AA8" s="73"/>
      <c r="AB8" s="65"/>
      <c r="AC8" s="73"/>
      <c r="AD8" s="75"/>
      <c r="AE8" s="73"/>
      <c r="AF8" s="65"/>
      <c r="AG8" s="73"/>
      <c r="AH8" s="75"/>
      <c r="AI8" s="73"/>
      <c r="AJ8" s="75"/>
      <c r="AK8" s="65"/>
      <c r="AL8" s="67"/>
      <c r="AM8" s="65"/>
    </row>
    <row r="9" spans="1:39" s="8" customFormat="1" ht="18" customHeight="1">
      <c r="A9" s="48" t="s">
        <v>44</v>
      </c>
      <c r="B9" s="52">
        <v>2</v>
      </c>
      <c r="C9" s="52">
        <v>818</v>
      </c>
      <c r="D9" s="58">
        <v>3227</v>
      </c>
      <c r="E9" s="64">
        <v>556</v>
      </c>
      <c r="F9" s="66">
        <v>200</v>
      </c>
      <c r="G9" s="68">
        <v>40</v>
      </c>
      <c r="H9" s="66">
        <v>3800</v>
      </c>
      <c r="I9" s="68">
        <v>114</v>
      </c>
      <c r="J9" s="66">
        <v>120</v>
      </c>
      <c r="K9" s="68">
        <v>6</v>
      </c>
      <c r="L9" s="66">
        <v>200</v>
      </c>
      <c r="M9" s="68">
        <v>70</v>
      </c>
      <c r="N9" s="66"/>
      <c r="O9" s="68"/>
      <c r="P9" s="66">
        <v>5800</v>
      </c>
      <c r="Q9" s="68">
        <v>87</v>
      </c>
      <c r="R9" s="66">
        <v>6400</v>
      </c>
      <c r="S9" s="68">
        <v>99</v>
      </c>
      <c r="T9" s="66">
        <v>7000</v>
      </c>
      <c r="U9" s="68">
        <v>140</v>
      </c>
      <c r="V9" s="68">
        <v>122.84</v>
      </c>
      <c r="W9" s="66">
        <v>80</v>
      </c>
      <c r="X9" s="68">
        <v>4</v>
      </c>
      <c r="Y9" s="66">
        <v>4090</v>
      </c>
      <c r="Z9" s="68">
        <v>40.9</v>
      </c>
      <c r="AA9" s="66">
        <v>50</v>
      </c>
      <c r="AB9" s="68">
        <v>0.5</v>
      </c>
      <c r="AC9" s="66"/>
      <c r="AD9" s="68"/>
      <c r="AE9" s="66">
        <v>1008</v>
      </c>
      <c r="AF9" s="68">
        <v>30.24</v>
      </c>
      <c r="AG9" s="66">
        <v>2360</v>
      </c>
      <c r="AH9" s="68">
        <v>47.2</v>
      </c>
      <c r="AI9" s="66"/>
      <c r="AJ9" s="68"/>
      <c r="AK9" s="64">
        <v>206.5</v>
      </c>
      <c r="AL9" s="66">
        <v>2065</v>
      </c>
      <c r="AM9" s="64">
        <v>206.5</v>
      </c>
    </row>
    <row r="10" spans="1:39" s="8" customFormat="1" ht="6.75" customHeight="1">
      <c r="A10" s="48"/>
      <c r="B10" s="53"/>
      <c r="C10" s="53"/>
      <c r="D10" s="59"/>
      <c r="E10" s="65"/>
      <c r="F10" s="67"/>
      <c r="G10" s="69"/>
      <c r="H10" s="67"/>
      <c r="I10" s="69"/>
      <c r="J10" s="67"/>
      <c r="K10" s="69"/>
      <c r="L10" s="67"/>
      <c r="M10" s="69"/>
      <c r="N10" s="67"/>
      <c r="O10" s="69"/>
      <c r="P10" s="67"/>
      <c r="Q10" s="69"/>
      <c r="R10" s="67"/>
      <c r="S10" s="69"/>
      <c r="T10" s="67"/>
      <c r="U10" s="69"/>
      <c r="V10" s="69"/>
      <c r="W10" s="67"/>
      <c r="X10" s="69"/>
      <c r="Y10" s="67"/>
      <c r="Z10" s="69"/>
      <c r="AA10" s="67"/>
      <c r="AB10" s="69"/>
      <c r="AC10" s="67"/>
      <c r="AD10" s="69"/>
      <c r="AE10" s="67"/>
      <c r="AF10" s="69"/>
      <c r="AG10" s="67"/>
      <c r="AH10" s="69"/>
      <c r="AI10" s="67"/>
      <c r="AJ10" s="69"/>
      <c r="AK10" s="65"/>
      <c r="AL10" s="67"/>
      <c r="AM10" s="65"/>
    </row>
    <row r="11" spans="1:39" s="8" customFormat="1" ht="18" customHeight="1">
      <c r="A11" s="48" t="s">
        <v>45</v>
      </c>
      <c r="B11" s="54">
        <v>2</v>
      </c>
      <c r="C11" s="54">
        <v>184</v>
      </c>
      <c r="D11" s="60">
        <v>647</v>
      </c>
      <c r="E11" s="64">
        <v>124.6</v>
      </c>
      <c r="F11" s="66"/>
      <c r="G11" s="68"/>
      <c r="H11" s="66">
        <v>300</v>
      </c>
      <c r="I11" s="68">
        <v>9</v>
      </c>
      <c r="J11" s="66">
        <v>610</v>
      </c>
      <c r="K11" s="68">
        <v>30.5</v>
      </c>
      <c r="L11" s="66">
        <v>90</v>
      </c>
      <c r="M11" s="68">
        <v>31.5</v>
      </c>
      <c r="N11" s="66"/>
      <c r="O11" s="68"/>
      <c r="P11" s="66">
        <v>2960</v>
      </c>
      <c r="Q11" s="68">
        <v>44.4</v>
      </c>
      <c r="R11" s="66"/>
      <c r="S11" s="68"/>
      <c r="T11" s="66">
        <v>660</v>
      </c>
      <c r="U11" s="68">
        <v>9.2</v>
      </c>
      <c r="V11" s="68">
        <v>92.95</v>
      </c>
      <c r="W11" s="66"/>
      <c r="X11" s="68"/>
      <c r="Y11" s="66">
        <v>920</v>
      </c>
      <c r="Z11" s="68">
        <v>9.2</v>
      </c>
      <c r="AA11" s="66">
        <v>5000</v>
      </c>
      <c r="AB11" s="68">
        <v>50</v>
      </c>
      <c r="AC11" s="66"/>
      <c r="AD11" s="68"/>
      <c r="AE11" s="66">
        <v>1125</v>
      </c>
      <c r="AF11" s="68">
        <v>33.75</v>
      </c>
      <c r="AG11" s="66"/>
      <c r="AH11" s="68"/>
      <c r="AI11" s="66"/>
      <c r="AJ11" s="68"/>
      <c r="AK11" s="64">
        <v>125.9</v>
      </c>
      <c r="AL11" s="66">
        <v>1259</v>
      </c>
      <c r="AM11" s="64">
        <v>125.9</v>
      </c>
    </row>
    <row r="12" spans="1:39" s="8" customFormat="1" ht="6" customHeight="1">
      <c r="A12" s="48"/>
      <c r="B12" s="55"/>
      <c r="C12" s="55"/>
      <c r="D12" s="61"/>
      <c r="E12" s="65"/>
      <c r="F12" s="67"/>
      <c r="G12" s="69"/>
      <c r="H12" s="67"/>
      <c r="I12" s="69"/>
      <c r="J12" s="67"/>
      <c r="K12" s="69"/>
      <c r="L12" s="67"/>
      <c r="M12" s="69"/>
      <c r="N12" s="67"/>
      <c r="O12" s="69"/>
      <c r="P12" s="67"/>
      <c r="Q12" s="69"/>
      <c r="R12" s="67"/>
      <c r="S12" s="69"/>
      <c r="T12" s="67"/>
      <c r="U12" s="69"/>
      <c r="V12" s="69"/>
      <c r="W12" s="67"/>
      <c r="X12" s="69"/>
      <c r="Y12" s="67"/>
      <c r="Z12" s="69"/>
      <c r="AA12" s="67"/>
      <c r="AB12" s="69"/>
      <c r="AC12" s="67"/>
      <c r="AD12" s="69"/>
      <c r="AE12" s="67"/>
      <c r="AF12" s="69"/>
      <c r="AG12" s="67"/>
      <c r="AH12" s="69"/>
      <c r="AI12" s="67"/>
      <c r="AJ12" s="69"/>
      <c r="AK12" s="65"/>
      <c r="AL12" s="67"/>
      <c r="AM12" s="65"/>
    </row>
    <row r="13" spans="1:39" s="8" customFormat="1" ht="21.75" customHeight="1">
      <c r="A13" s="5" t="s">
        <v>46</v>
      </c>
      <c r="B13" s="27">
        <v>1</v>
      </c>
      <c r="C13" s="27">
        <v>43</v>
      </c>
      <c r="D13" s="28">
        <v>184</v>
      </c>
      <c r="E13" s="24">
        <v>39.14</v>
      </c>
      <c r="F13" s="25">
        <v>6</v>
      </c>
      <c r="G13" s="26">
        <v>1.2</v>
      </c>
      <c r="H13" s="25">
        <v>380</v>
      </c>
      <c r="I13" s="26">
        <v>11.4</v>
      </c>
      <c r="J13" s="25"/>
      <c r="K13" s="26"/>
      <c r="L13" s="25">
        <v>16</v>
      </c>
      <c r="M13" s="26">
        <v>5.6</v>
      </c>
      <c r="N13" s="13">
        <v>420</v>
      </c>
      <c r="O13" s="24">
        <v>8.4</v>
      </c>
      <c r="P13" s="13">
        <v>420</v>
      </c>
      <c r="Q13" s="24">
        <v>6.3</v>
      </c>
      <c r="R13" s="13">
        <v>390</v>
      </c>
      <c r="S13" s="38">
        <v>6.24</v>
      </c>
      <c r="T13" s="37"/>
      <c r="U13" s="14"/>
      <c r="V13" s="24">
        <f>X13+Z13+AD13+AF13+AH13+AJ13</f>
        <v>23.65</v>
      </c>
      <c r="W13" s="39">
        <v>30</v>
      </c>
      <c r="X13" s="24">
        <v>1.5</v>
      </c>
      <c r="Y13" s="39">
        <v>215</v>
      </c>
      <c r="Z13" s="24">
        <v>2.15</v>
      </c>
      <c r="AA13" s="37"/>
      <c r="AB13" s="24"/>
      <c r="AC13" s="37">
        <v>1000</v>
      </c>
      <c r="AD13" s="14">
        <v>20</v>
      </c>
      <c r="AE13" s="37"/>
      <c r="AF13" s="24"/>
      <c r="AG13" s="37"/>
      <c r="AH13" s="14"/>
      <c r="AI13" s="37"/>
      <c r="AJ13" s="14"/>
      <c r="AK13" s="24">
        <v>22.7</v>
      </c>
      <c r="AL13" s="13">
        <v>227</v>
      </c>
      <c r="AM13" s="24">
        <v>22.7</v>
      </c>
    </row>
    <row r="14" spans="1:39" s="8" customFormat="1" ht="21" customHeight="1">
      <c r="A14" s="5" t="s">
        <v>47</v>
      </c>
      <c r="B14" s="27">
        <v>1</v>
      </c>
      <c r="C14" s="27">
        <v>132</v>
      </c>
      <c r="D14" s="28">
        <v>459</v>
      </c>
      <c r="E14" s="24">
        <v>0</v>
      </c>
      <c r="F14" s="29"/>
      <c r="G14" s="30"/>
      <c r="H14" s="29"/>
      <c r="I14" s="30"/>
      <c r="J14" s="29"/>
      <c r="K14" s="30"/>
      <c r="L14" s="29"/>
      <c r="M14" s="30"/>
      <c r="N14" s="29"/>
      <c r="O14" s="24"/>
      <c r="P14" s="29"/>
      <c r="Q14" s="24"/>
      <c r="R14" s="29"/>
      <c r="S14" s="30"/>
      <c r="T14" s="29"/>
      <c r="U14" s="30"/>
      <c r="V14" s="24">
        <v>11.6</v>
      </c>
      <c r="W14" s="39">
        <v>100</v>
      </c>
      <c r="X14" s="24">
        <v>5</v>
      </c>
      <c r="Y14" s="39">
        <v>660</v>
      </c>
      <c r="Z14" s="24">
        <v>6.6</v>
      </c>
      <c r="AA14" s="37"/>
      <c r="AB14" s="24"/>
      <c r="AC14" s="37"/>
      <c r="AD14" s="14"/>
      <c r="AE14" s="37"/>
      <c r="AF14" s="24"/>
      <c r="AG14" s="37"/>
      <c r="AH14" s="14"/>
      <c r="AI14" s="37"/>
      <c r="AJ14" s="14"/>
      <c r="AK14" s="24">
        <v>21</v>
      </c>
      <c r="AL14" s="13">
        <v>210</v>
      </c>
      <c r="AM14" s="24">
        <v>21</v>
      </c>
    </row>
    <row r="15" spans="1:39" s="8" customFormat="1" ht="21.75" customHeight="1">
      <c r="A15" s="5" t="s">
        <v>48</v>
      </c>
      <c r="B15" s="27">
        <v>1</v>
      </c>
      <c r="C15" s="27">
        <v>317</v>
      </c>
      <c r="D15" s="28">
        <v>1225</v>
      </c>
      <c r="E15" s="24">
        <v>238</v>
      </c>
      <c r="F15" s="13">
        <v>350</v>
      </c>
      <c r="G15" s="31">
        <v>70</v>
      </c>
      <c r="H15" s="13">
        <v>1500</v>
      </c>
      <c r="I15" s="31">
        <v>45</v>
      </c>
      <c r="J15" s="13">
        <v>100</v>
      </c>
      <c r="K15" s="31">
        <v>5</v>
      </c>
      <c r="L15" s="13"/>
      <c r="M15" s="31"/>
      <c r="N15" s="13">
        <v>1500</v>
      </c>
      <c r="O15" s="24">
        <v>30</v>
      </c>
      <c r="P15" s="13">
        <v>1000</v>
      </c>
      <c r="Q15" s="24">
        <v>15</v>
      </c>
      <c r="R15" s="13">
        <v>2000</v>
      </c>
      <c r="S15" s="31">
        <v>32</v>
      </c>
      <c r="T15" s="13">
        <v>1780</v>
      </c>
      <c r="U15" s="31">
        <v>41</v>
      </c>
      <c r="V15" s="24">
        <v>71.15</v>
      </c>
      <c r="W15" s="39">
        <v>200</v>
      </c>
      <c r="X15" s="24">
        <v>10</v>
      </c>
      <c r="Y15" s="39">
        <v>1585</v>
      </c>
      <c r="Z15" s="24">
        <v>15.85</v>
      </c>
      <c r="AA15" s="37">
        <v>150</v>
      </c>
      <c r="AB15" s="24">
        <v>1.5</v>
      </c>
      <c r="AC15" s="37"/>
      <c r="AD15" s="14"/>
      <c r="AE15" s="37">
        <v>1460</v>
      </c>
      <c r="AF15" s="24">
        <v>43.8</v>
      </c>
      <c r="AG15" s="37"/>
      <c r="AH15" s="14"/>
      <c r="AI15" s="37"/>
      <c r="AJ15" s="14"/>
      <c r="AK15" s="26">
        <v>52.8</v>
      </c>
      <c r="AL15" s="25">
        <v>528</v>
      </c>
      <c r="AM15" s="26">
        <v>52.8</v>
      </c>
    </row>
    <row r="16" spans="1:39" s="8" customFormat="1" ht="22.5" customHeight="1">
      <c r="A16" s="48" t="s">
        <v>49</v>
      </c>
      <c r="B16" s="54">
        <v>2</v>
      </c>
      <c r="C16" s="54">
        <v>136</v>
      </c>
      <c r="D16" s="60">
        <v>508</v>
      </c>
      <c r="E16" s="64">
        <v>44.8</v>
      </c>
      <c r="F16" s="66">
        <v>80</v>
      </c>
      <c r="G16" s="64">
        <v>16</v>
      </c>
      <c r="H16" s="66"/>
      <c r="I16" s="64"/>
      <c r="J16" s="66"/>
      <c r="K16" s="64"/>
      <c r="L16" s="66">
        <v>34</v>
      </c>
      <c r="M16" s="64">
        <v>11.9</v>
      </c>
      <c r="N16" s="66">
        <v>110</v>
      </c>
      <c r="O16" s="64">
        <v>2.2</v>
      </c>
      <c r="P16" s="66">
        <v>300</v>
      </c>
      <c r="Q16" s="64">
        <v>4.5</v>
      </c>
      <c r="R16" s="66">
        <v>450</v>
      </c>
      <c r="S16" s="64">
        <v>7.2</v>
      </c>
      <c r="T16" s="66">
        <v>100</v>
      </c>
      <c r="U16" s="64">
        <v>3</v>
      </c>
      <c r="V16" s="64">
        <v>11.8</v>
      </c>
      <c r="W16" s="66">
        <v>100</v>
      </c>
      <c r="X16" s="64">
        <v>5</v>
      </c>
      <c r="Y16" s="66">
        <v>680</v>
      </c>
      <c r="Z16" s="64">
        <v>6.8</v>
      </c>
      <c r="AA16" s="66"/>
      <c r="AB16" s="64"/>
      <c r="AC16" s="66"/>
      <c r="AD16" s="64"/>
      <c r="AE16" s="66"/>
      <c r="AF16" s="64"/>
      <c r="AG16" s="66"/>
      <c r="AH16" s="64"/>
      <c r="AI16" s="66"/>
      <c r="AJ16" s="64"/>
      <c r="AK16" s="64">
        <v>68.9</v>
      </c>
      <c r="AL16" s="66">
        <v>689</v>
      </c>
      <c r="AM16" s="64">
        <v>68.9</v>
      </c>
    </row>
    <row r="17" spans="1:39" s="8" customFormat="1" ht="3" customHeight="1">
      <c r="A17" s="48"/>
      <c r="B17" s="55"/>
      <c r="C17" s="55"/>
      <c r="D17" s="61"/>
      <c r="E17" s="65"/>
      <c r="F17" s="67"/>
      <c r="G17" s="65"/>
      <c r="H17" s="67"/>
      <c r="I17" s="65"/>
      <c r="J17" s="67"/>
      <c r="K17" s="65"/>
      <c r="L17" s="67"/>
      <c r="M17" s="65"/>
      <c r="N17" s="67"/>
      <c r="O17" s="65"/>
      <c r="P17" s="67"/>
      <c r="Q17" s="65"/>
      <c r="R17" s="67"/>
      <c r="S17" s="65"/>
      <c r="T17" s="67"/>
      <c r="U17" s="65"/>
      <c r="V17" s="65"/>
      <c r="W17" s="67"/>
      <c r="X17" s="65"/>
      <c r="Y17" s="67"/>
      <c r="Z17" s="65"/>
      <c r="AA17" s="67"/>
      <c r="AB17" s="65"/>
      <c r="AC17" s="67"/>
      <c r="AD17" s="65"/>
      <c r="AE17" s="67"/>
      <c r="AF17" s="65"/>
      <c r="AG17" s="67"/>
      <c r="AH17" s="65"/>
      <c r="AI17" s="67"/>
      <c r="AJ17" s="65"/>
      <c r="AK17" s="65"/>
      <c r="AL17" s="67"/>
      <c r="AM17" s="65"/>
    </row>
    <row r="18" spans="1:39" s="8" customFormat="1" ht="18" customHeight="1">
      <c r="A18" s="48" t="s">
        <v>50</v>
      </c>
      <c r="B18" s="54">
        <v>2</v>
      </c>
      <c r="C18" s="54">
        <v>144</v>
      </c>
      <c r="D18" s="60">
        <v>563</v>
      </c>
      <c r="E18" s="64">
        <v>122.1</v>
      </c>
      <c r="F18" s="66">
        <v>160</v>
      </c>
      <c r="G18" s="64">
        <v>32</v>
      </c>
      <c r="H18" s="66">
        <v>900</v>
      </c>
      <c r="I18" s="64">
        <v>27</v>
      </c>
      <c r="J18" s="66">
        <v>100</v>
      </c>
      <c r="K18" s="64">
        <v>5</v>
      </c>
      <c r="L18" s="66"/>
      <c r="M18" s="64"/>
      <c r="N18" s="66">
        <v>320</v>
      </c>
      <c r="O18" s="64">
        <v>6.4</v>
      </c>
      <c r="P18" s="66">
        <v>700</v>
      </c>
      <c r="Q18" s="64">
        <v>10.5</v>
      </c>
      <c r="R18" s="66">
        <v>700</v>
      </c>
      <c r="S18" s="64">
        <v>11.2</v>
      </c>
      <c r="T18" s="66">
        <v>1900</v>
      </c>
      <c r="U18" s="64">
        <v>30</v>
      </c>
      <c r="V18" s="64">
        <v>13.7</v>
      </c>
      <c r="W18" s="66">
        <v>100</v>
      </c>
      <c r="X18" s="64">
        <v>5</v>
      </c>
      <c r="Y18" s="66">
        <v>720</v>
      </c>
      <c r="Z18" s="64">
        <v>7.2</v>
      </c>
      <c r="AA18" s="66">
        <v>150</v>
      </c>
      <c r="AB18" s="64">
        <v>1.5</v>
      </c>
      <c r="AC18" s="66"/>
      <c r="AD18" s="64"/>
      <c r="AE18" s="66"/>
      <c r="AF18" s="64"/>
      <c r="AG18" s="66"/>
      <c r="AH18" s="64"/>
      <c r="AI18" s="66"/>
      <c r="AJ18" s="64"/>
      <c r="AK18" s="64">
        <v>10.9</v>
      </c>
      <c r="AL18" s="66">
        <v>109</v>
      </c>
      <c r="AM18" s="64">
        <v>10.9</v>
      </c>
    </row>
    <row r="19" spans="1:39" s="8" customFormat="1" ht="6" customHeight="1">
      <c r="A19" s="48"/>
      <c r="B19" s="55"/>
      <c r="C19" s="55"/>
      <c r="D19" s="61"/>
      <c r="E19" s="65"/>
      <c r="F19" s="67"/>
      <c r="G19" s="65"/>
      <c r="H19" s="67"/>
      <c r="I19" s="65"/>
      <c r="J19" s="67"/>
      <c r="K19" s="65"/>
      <c r="L19" s="67"/>
      <c r="M19" s="65"/>
      <c r="N19" s="67"/>
      <c r="O19" s="65"/>
      <c r="P19" s="67"/>
      <c r="Q19" s="65"/>
      <c r="R19" s="67"/>
      <c r="S19" s="65"/>
      <c r="T19" s="67"/>
      <c r="U19" s="65"/>
      <c r="V19" s="65"/>
      <c r="W19" s="67"/>
      <c r="X19" s="65"/>
      <c r="Y19" s="67"/>
      <c r="Z19" s="65"/>
      <c r="AA19" s="67"/>
      <c r="AB19" s="65"/>
      <c r="AC19" s="67"/>
      <c r="AD19" s="65"/>
      <c r="AE19" s="67"/>
      <c r="AF19" s="65"/>
      <c r="AG19" s="67"/>
      <c r="AH19" s="65"/>
      <c r="AI19" s="67"/>
      <c r="AJ19" s="65"/>
      <c r="AK19" s="65"/>
      <c r="AL19" s="67"/>
      <c r="AM19" s="65"/>
    </row>
    <row r="20" spans="1:39" s="8" customFormat="1" ht="6" customHeight="1">
      <c r="A20" s="48" t="s">
        <v>51</v>
      </c>
      <c r="B20" s="52">
        <v>2</v>
      </c>
      <c r="C20" s="52">
        <v>777</v>
      </c>
      <c r="D20" s="58">
        <v>3185</v>
      </c>
      <c r="E20" s="64">
        <v>621.5</v>
      </c>
      <c r="F20" s="66">
        <v>760</v>
      </c>
      <c r="G20" s="64">
        <v>152</v>
      </c>
      <c r="H20" s="66">
        <v>4000</v>
      </c>
      <c r="I20" s="64">
        <v>120</v>
      </c>
      <c r="J20" s="66">
        <v>200</v>
      </c>
      <c r="K20" s="64">
        <v>10</v>
      </c>
      <c r="L20" s="66"/>
      <c r="M20" s="64"/>
      <c r="N20" s="66">
        <v>6000</v>
      </c>
      <c r="O20" s="64">
        <v>120</v>
      </c>
      <c r="P20" s="66">
        <v>5500</v>
      </c>
      <c r="Q20" s="64">
        <v>82.5</v>
      </c>
      <c r="R20" s="66">
        <v>6500</v>
      </c>
      <c r="S20" s="64">
        <v>104</v>
      </c>
      <c r="T20" s="66">
        <v>1100</v>
      </c>
      <c r="U20" s="64">
        <v>33</v>
      </c>
      <c r="V20" s="64">
        <v>218.55</v>
      </c>
      <c r="W20" s="66">
        <v>250</v>
      </c>
      <c r="X20" s="64">
        <v>12.5</v>
      </c>
      <c r="Y20" s="66">
        <v>3885</v>
      </c>
      <c r="Z20" s="64">
        <v>38.85</v>
      </c>
      <c r="AA20" s="66">
        <v>300</v>
      </c>
      <c r="AB20" s="64">
        <v>3</v>
      </c>
      <c r="AC20" s="66">
        <v>7210</v>
      </c>
      <c r="AD20" s="64">
        <v>144.2</v>
      </c>
      <c r="AE20" s="66"/>
      <c r="AF20" s="64"/>
      <c r="AG20" s="66"/>
      <c r="AH20" s="64"/>
      <c r="AI20" s="66">
        <v>2000</v>
      </c>
      <c r="AJ20" s="64">
        <v>20</v>
      </c>
      <c r="AK20" s="64">
        <v>81.5</v>
      </c>
      <c r="AL20" s="66">
        <v>815</v>
      </c>
      <c r="AM20" s="64">
        <v>81.5</v>
      </c>
    </row>
    <row r="21" spans="1:39" s="8" customFormat="1" ht="16.5" customHeight="1">
      <c r="A21" s="48"/>
      <c r="B21" s="53"/>
      <c r="C21" s="53"/>
      <c r="D21" s="59"/>
      <c r="E21" s="65"/>
      <c r="F21" s="67"/>
      <c r="G21" s="65"/>
      <c r="H21" s="67"/>
      <c r="I21" s="65"/>
      <c r="J21" s="67"/>
      <c r="K21" s="65"/>
      <c r="L21" s="67"/>
      <c r="M21" s="65"/>
      <c r="N21" s="67"/>
      <c r="O21" s="65"/>
      <c r="P21" s="67"/>
      <c r="Q21" s="65"/>
      <c r="R21" s="67"/>
      <c r="S21" s="65"/>
      <c r="T21" s="67"/>
      <c r="U21" s="65"/>
      <c r="V21" s="65"/>
      <c r="W21" s="67"/>
      <c r="X21" s="65"/>
      <c r="Y21" s="67"/>
      <c r="Z21" s="65"/>
      <c r="AA21" s="67"/>
      <c r="AB21" s="65"/>
      <c r="AC21" s="67"/>
      <c r="AD21" s="65"/>
      <c r="AE21" s="67"/>
      <c r="AF21" s="65"/>
      <c r="AG21" s="67"/>
      <c r="AH21" s="65"/>
      <c r="AI21" s="67"/>
      <c r="AJ21" s="65"/>
      <c r="AK21" s="65"/>
      <c r="AL21" s="67"/>
      <c r="AM21" s="65"/>
    </row>
    <row r="22" spans="1:39" s="8" customFormat="1" ht="24.75" customHeight="1">
      <c r="A22" s="5" t="s">
        <v>52</v>
      </c>
      <c r="B22" s="27">
        <v>1</v>
      </c>
      <c r="C22" s="27">
        <v>19</v>
      </c>
      <c r="D22" s="28">
        <v>77</v>
      </c>
      <c r="E22" s="24">
        <v>119</v>
      </c>
      <c r="F22" s="13">
        <v>20</v>
      </c>
      <c r="G22" s="13">
        <v>4</v>
      </c>
      <c r="H22" s="32">
        <v>200</v>
      </c>
      <c r="I22" s="35">
        <v>6</v>
      </c>
      <c r="J22" s="37"/>
      <c r="K22" s="14"/>
      <c r="L22" s="37"/>
      <c r="M22" s="14"/>
      <c r="N22" s="13">
        <v>2050</v>
      </c>
      <c r="O22" s="24">
        <v>41</v>
      </c>
      <c r="P22" s="13">
        <v>2000</v>
      </c>
      <c r="Q22" s="24">
        <v>30</v>
      </c>
      <c r="R22" s="40">
        <v>2000</v>
      </c>
      <c r="S22" s="13">
        <v>32</v>
      </c>
      <c r="T22" s="40">
        <v>200</v>
      </c>
      <c r="U22" s="24">
        <v>6</v>
      </c>
      <c r="V22" s="24">
        <v>0.95</v>
      </c>
      <c r="W22" s="39"/>
      <c r="X22" s="24"/>
      <c r="Y22" s="39">
        <v>95</v>
      </c>
      <c r="Z22" s="24">
        <v>0.95</v>
      </c>
      <c r="AA22" s="37"/>
      <c r="AB22" s="24"/>
      <c r="AC22" s="37"/>
      <c r="AD22" s="14"/>
      <c r="AE22" s="37"/>
      <c r="AF22" s="24"/>
      <c r="AG22" s="37"/>
      <c r="AH22" s="14"/>
      <c r="AI22" s="37"/>
      <c r="AJ22" s="14"/>
      <c r="AK22" s="24">
        <v>27.2</v>
      </c>
      <c r="AL22" s="13">
        <v>272</v>
      </c>
      <c r="AM22" s="24">
        <v>27.2</v>
      </c>
    </row>
    <row r="23" spans="1:39" s="8" customFormat="1" ht="24" customHeight="1">
      <c r="A23" s="5" t="s">
        <v>53</v>
      </c>
      <c r="B23" s="5">
        <v>1</v>
      </c>
      <c r="C23" s="5">
        <v>108</v>
      </c>
      <c r="D23" s="33">
        <v>408</v>
      </c>
      <c r="E23" s="24">
        <v>60</v>
      </c>
      <c r="F23" s="34">
        <v>55</v>
      </c>
      <c r="G23" s="35">
        <v>11</v>
      </c>
      <c r="H23" s="32">
        <v>200</v>
      </c>
      <c r="I23" s="35">
        <v>6</v>
      </c>
      <c r="J23" s="34">
        <v>300</v>
      </c>
      <c r="K23" s="35">
        <v>15</v>
      </c>
      <c r="L23" s="34"/>
      <c r="M23" s="35"/>
      <c r="N23" s="34"/>
      <c r="O23" s="24"/>
      <c r="P23" s="34"/>
      <c r="Q23" s="24"/>
      <c r="R23" s="40">
        <v>500</v>
      </c>
      <c r="S23" s="35">
        <v>8</v>
      </c>
      <c r="T23" s="40">
        <v>1000</v>
      </c>
      <c r="U23" s="24">
        <v>20</v>
      </c>
      <c r="V23" s="24">
        <v>23.6</v>
      </c>
      <c r="W23" s="39">
        <v>30</v>
      </c>
      <c r="X23" s="24">
        <v>1.5</v>
      </c>
      <c r="Y23" s="39">
        <v>540</v>
      </c>
      <c r="Z23" s="24">
        <v>5.4</v>
      </c>
      <c r="AA23" s="37">
        <v>200</v>
      </c>
      <c r="AB23" s="24">
        <v>2</v>
      </c>
      <c r="AC23" s="37"/>
      <c r="AD23" s="14"/>
      <c r="AE23" s="37">
        <v>490</v>
      </c>
      <c r="AF23" s="24">
        <v>14.7</v>
      </c>
      <c r="AG23" s="37"/>
      <c r="AH23" s="14"/>
      <c r="AI23" s="42"/>
      <c r="AJ23" s="14"/>
      <c r="AK23" s="24"/>
      <c r="AL23" s="13"/>
      <c r="AM23" s="24"/>
    </row>
    <row r="24" spans="1:39" s="8" customFormat="1" ht="18" customHeight="1">
      <c r="A24" s="49" t="s">
        <v>54</v>
      </c>
      <c r="B24" s="49">
        <v>2</v>
      </c>
      <c r="C24" s="49">
        <v>210</v>
      </c>
      <c r="D24" s="56">
        <v>804</v>
      </c>
      <c r="E24" s="64">
        <v>220.1</v>
      </c>
      <c r="F24" s="66">
        <v>330</v>
      </c>
      <c r="G24" s="64">
        <v>66</v>
      </c>
      <c r="H24" s="66">
        <v>1400</v>
      </c>
      <c r="I24" s="64">
        <v>42</v>
      </c>
      <c r="J24" s="66"/>
      <c r="K24" s="64"/>
      <c r="L24" s="66">
        <v>206</v>
      </c>
      <c r="M24" s="64">
        <v>72.1</v>
      </c>
      <c r="N24" s="66"/>
      <c r="O24" s="64"/>
      <c r="P24" s="66"/>
      <c r="Q24" s="64"/>
      <c r="R24" s="66"/>
      <c r="S24" s="64"/>
      <c r="T24" s="66">
        <v>2000</v>
      </c>
      <c r="U24" s="64">
        <v>40</v>
      </c>
      <c r="V24" s="64">
        <v>44.06</v>
      </c>
      <c r="W24" s="66">
        <v>180</v>
      </c>
      <c r="X24" s="64">
        <v>9</v>
      </c>
      <c r="Y24" s="66">
        <v>1050</v>
      </c>
      <c r="Z24" s="64">
        <v>10.5</v>
      </c>
      <c r="AA24" s="66">
        <v>1000</v>
      </c>
      <c r="AB24" s="64">
        <v>10</v>
      </c>
      <c r="AC24" s="66"/>
      <c r="AD24" s="64"/>
      <c r="AE24" s="66"/>
      <c r="AF24" s="64"/>
      <c r="AG24" s="66">
        <v>728</v>
      </c>
      <c r="AH24" s="64">
        <v>14.56</v>
      </c>
      <c r="AI24" s="64"/>
      <c r="AJ24" s="64"/>
      <c r="AK24" s="64">
        <v>62.7</v>
      </c>
      <c r="AL24" s="66">
        <v>627</v>
      </c>
      <c r="AM24" s="64">
        <v>62.7</v>
      </c>
    </row>
    <row r="25" spans="1:39" s="8" customFormat="1" ht="4.5" customHeight="1">
      <c r="A25" s="50"/>
      <c r="B25" s="50"/>
      <c r="C25" s="50"/>
      <c r="D25" s="57"/>
      <c r="E25" s="65"/>
      <c r="F25" s="67"/>
      <c r="G25" s="65"/>
      <c r="H25" s="67"/>
      <c r="I25" s="65"/>
      <c r="J25" s="67"/>
      <c r="K25" s="65"/>
      <c r="L25" s="67"/>
      <c r="M25" s="65"/>
      <c r="N25" s="67"/>
      <c r="O25" s="65"/>
      <c r="P25" s="67"/>
      <c r="Q25" s="65"/>
      <c r="R25" s="67"/>
      <c r="S25" s="65"/>
      <c r="T25" s="67"/>
      <c r="U25" s="65"/>
      <c r="V25" s="65"/>
      <c r="W25" s="67"/>
      <c r="X25" s="65"/>
      <c r="Y25" s="67"/>
      <c r="Z25" s="65"/>
      <c r="AA25" s="67"/>
      <c r="AB25" s="65"/>
      <c r="AC25" s="67"/>
      <c r="AD25" s="65"/>
      <c r="AE25" s="67"/>
      <c r="AF25" s="65"/>
      <c r="AG25" s="67"/>
      <c r="AH25" s="65"/>
      <c r="AI25" s="65"/>
      <c r="AJ25" s="65"/>
      <c r="AK25" s="65"/>
      <c r="AL25" s="67"/>
      <c r="AM25" s="65"/>
    </row>
    <row r="26" spans="1:39" s="8" customFormat="1" ht="24" customHeight="1">
      <c r="A26" s="5" t="s">
        <v>55</v>
      </c>
      <c r="B26" s="5">
        <v>1</v>
      </c>
      <c r="C26" s="5">
        <v>45</v>
      </c>
      <c r="D26" s="33">
        <v>200</v>
      </c>
      <c r="E26" s="24">
        <v>38.5</v>
      </c>
      <c r="F26" s="13">
        <v>10</v>
      </c>
      <c r="G26" s="24">
        <v>2</v>
      </c>
      <c r="H26" s="13">
        <v>100</v>
      </c>
      <c r="I26" s="24">
        <v>3</v>
      </c>
      <c r="J26" s="13"/>
      <c r="K26" s="24"/>
      <c r="L26" s="13"/>
      <c r="M26" s="24"/>
      <c r="N26" s="13">
        <v>500</v>
      </c>
      <c r="O26" s="24">
        <v>10</v>
      </c>
      <c r="P26" s="13">
        <v>50</v>
      </c>
      <c r="Q26" s="24">
        <v>7.5</v>
      </c>
      <c r="R26" s="40">
        <v>1000</v>
      </c>
      <c r="S26" s="24">
        <v>16</v>
      </c>
      <c r="T26" s="40"/>
      <c r="U26" s="24"/>
      <c r="V26" s="24">
        <v>3.25</v>
      </c>
      <c r="W26" s="39">
        <v>20</v>
      </c>
      <c r="X26" s="24">
        <v>1</v>
      </c>
      <c r="Y26" s="39">
        <v>225</v>
      </c>
      <c r="Z26" s="24">
        <v>2.25</v>
      </c>
      <c r="AA26" s="37"/>
      <c r="AB26" s="24"/>
      <c r="AC26" s="37"/>
      <c r="AD26" s="14"/>
      <c r="AE26" s="37"/>
      <c r="AF26" s="24"/>
      <c r="AG26" s="42"/>
      <c r="AH26" s="14"/>
      <c r="AI26" s="42"/>
      <c r="AJ26" s="14"/>
      <c r="AK26" s="24"/>
      <c r="AL26" s="24"/>
      <c r="AM26" s="24"/>
    </row>
    <row r="27" ht="14.25" customHeight="1"/>
    <row r="29" ht="14.25">
      <c r="F29" s="36"/>
    </row>
  </sheetData>
  <sheetProtection/>
  <mergeCells count="314">
    <mergeCell ref="AM24:AM25"/>
    <mergeCell ref="AM7:AM8"/>
    <mergeCell ref="AM9:AM10"/>
    <mergeCell ref="AM11:AM12"/>
    <mergeCell ref="AM16:AM17"/>
    <mergeCell ref="AM18:AM19"/>
    <mergeCell ref="AM20:AM21"/>
    <mergeCell ref="AK20:AK21"/>
    <mergeCell ref="AK24:AK25"/>
    <mergeCell ref="AL7:AL8"/>
    <mergeCell ref="AL9:AL10"/>
    <mergeCell ref="AL11:AL12"/>
    <mergeCell ref="AL16:AL17"/>
    <mergeCell ref="AL18:AL19"/>
    <mergeCell ref="AL20:AL21"/>
    <mergeCell ref="AL24:AL25"/>
    <mergeCell ref="AK3:AK5"/>
    <mergeCell ref="AK7:AK8"/>
    <mergeCell ref="AK9:AK10"/>
    <mergeCell ref="AK11:AK12"/>
    <mergeCell ref="AK16:AK17"/>
    <mergeCell ref="AK18:AK19"/>
    <mergeCell ref="AI24:AI25"/>
    <mergeCell ref="AJ7:AJ8"/>
    <mergeCell ref="AJ9:AJ10"/>
    <mergeCell ref="AJ11:AJ12"/>
    <mergeCell ref="AJ16:AJ17"/>
    <mergeCell ref="AJ18:AJ19"/>
    <mergeCell ref="AJ20:AJ21"/>
    <mergeCell ref="AJ24:AJ25"/>
    <mergeCell ref="AI7:AI8"/>
    <mergeCell ref="AI9:AI10"/>
    <mergeCell ref="AI11:AI12"/>
    <mergeCell ref="AI16:AI17"/>
    <mergeCell ref="AI18:AI19"/>
    <mergeCell ref="AI20:AI21"/>
    <mergeCell ref="AG24:AG25"/>
    <mergeCell ref="AH7:AH8"/>
    <mergeCell ref="AH9:AH10"/>
    <mergeCell ref="AH11:AH12"/>
    <mergeCell ref="AH16:AH17"/>
    <mergeCell ref="AH18:AH19"/>
    <mergeCell ref="AH20:AH21"/>
    <mergeCell ref="AH24:AH25"/>
    <mergeCell ref="AG7:AG8"/>
    <mergeCell ref="AG9:AG10"/>
    <mergeCell ref="AG11:AG12"/>
    <mergeCell ref="AG16:AG17"/>
    <mergeCell ref="AG18:AG19"/>
    <mergeCell ref="AG20:AG21"/>
    <mergeCell ref="AE24:AE25"/>
    <mergeCell ref="AF7:AF8"/>
    <mergeCell ref="AF9:AF10"/>
    <mergeCell ref="AF11:AF12"/>
    <mergeCell ref="AF16:AF17"/>
    <mergeCell ref="AF18:AF19"/>
    <mergeCell ref="AF20:AF21"/>
    <mergeCell ref="AF24:AF25"/>
    <mergeCell ref="AE7:AE8"/>
    <mergeCell ref="AE9:AE10"/>
    <mergeCell ref="AE11:AE12"/>
    <mergeCell ref="AE16:AE17"/>
    <mergeCell ref="AE18:AE19"/>
    <mergeCell ref="AE20:AE21"/>
    <mergeCell ref="AC24:AC25"/>
    <mergeCell ref="AD7:AD8"/>
    <mergeCell ref="AD9:AD10"/>
    <mergeCell ref="AD11:AD12"/>
    <mergeCell ref="AD16:AD17"/>
    <mergeCell ref="AD18:AD19"/>
    <mergeCell ref="AD20:AD21"/>
    <mergeCell ref="AD24:AD25"/>
    <mergeCell ref="AC7:AC8"/>
    <mergeCell ref="AC9:AC10"/>
    <mergeCell ref="AC11:AC12"/>
    <mergeCell ref="AC16:AC17"/>
    <mergeCell ref="AC18:AC19"/>
    <mergeCell ref="AC20:AC21"/>
    <mergeCell ref="AA24:AA25"/>
    <mergeCell ref="AB7:AB8"/>
    <mergeCell ref="AB9:AB10"/>
    <mergeCell ref="AB11:AB12"/>
    <mergeCell ref="AB16:AB17"/>
    <mergeCell ref="AB18:AB19"/>
    <mergeCell ref="AB20:AB21"/>
    <mergeCell ref="AB24:AB25"/>
    <mergeCell ref="AA7:AA8"/>
    <mergeCell ref="AA9:AA10"/>
    <mergeCell ref="AA11:AA12"/>
    <mergeCell ref="AA16:AA17"/>
    <mergeCell ref="AA18:AA19"/>
    <mergeCell ref="AA20:AA21"/>
    <mergeCell ref="Y24:Y25"/>
    <mergeCell ref="Z7:Z8"/>
    <mergeCell ref="Z9:Z10"/>
    <mergeCell ref="Z11:Z12"/>
    <mergeCell ref="Z16:Z17"/>
    <mergeCell ref="Z18:Z19"/>
    <mergeCell ref="Z20:Z21"/>
    <mergeCell ref="Z24:Z25"/>
    <mergeCell ref="Y7:Y8"/>
    <mergeCell ref="Y9:Y10"/>
    <mergeCell ref="Y11:Y12"/>
    <mergeCell ref="Y16:Y17"/>
    <mergeCell ref="Y18:Y19"/>
    <mergeCell ref="Y20:Y21"/>
    <mergeCell ref="W24:W25"/>
    <mergeCell ref="X7:X8"/>
    <mergeCell ref="X9:X10"/>
    <mergeCell ref="X11:X12"/>
    <mergeCell ref="X16:X17"/>
    <mergeCell ref="X18:X19"/>
    <mergeCell ref="X20:X21"/>
    <mergeCell ref="X24:X25"/>
    <mergeCell ref="W7:W8"/>
    <mergeCell ref="W9:W10"/>
    <mergeCell ref="W11:W12"/>
    <mergeCell ref="W16:W17"/>
    <mergeCell ref="W18:W19"/>
    <mergeCell ref="W20:W21"/>
    <mergeCell ref="U24:U25"/>
    <mergeCell ref="V3:V5"/>
    <mergeCell ref="V7:V8"/>
    <mergeCell ref="V9:V10"/>
    <mergeCell ref="V11:V12"/>
    <mergeCell ref="V16:V17"/>
    <mergeCell ref="V18:V19"/>
    <mergeCell ref="V20:V21"/>
    <mergeCell ref="V24:V25"/>
    <mergeCell ref="U7:U8"/>
    <mergeCell ref="U9:U10"/>
    <mergeCell ref="U11:U12"/>
    <mergeCell ref="U16:U17"/>
    <mergeCell ref="U18:U19"/>
    <mergeCell ref="U20:U21"/>
    <mergeCell ref="S24:S25"/>
    <mergeCell ref="T7:T8"/>
    <mergeCell ref="T9:T10"/>
    <mergeCell ref="T11:T12"/>
    <mergeCell ref="T16:T17"/>
    <mergeCell ref="T18:T19"/>
    <mergeCell ref="T20:T21"/>
    <mergeCell ref="T24:T25"/>
    <mergeCell ref="S7:S8"/>
    <mergeCell ref="S9:S10"/>
    <mergeCell ref="S11:S12"/>
    <mergeCell ref="S16:S17"/>
    <mergeCell ref="S18:S19"/>
    <mergeCell ref="S20:S21"/>
    <mergeCell ref="Q24:Q25"/>
    <mergeCell ref="R7:R8"/>
    <mergeCell ref="R9:R10"/>
    <mergeCell ref="R11:R12"/>
    <mergeCell ref="R16:R17"/>
    <mergeCell ref="R18:R19"/>
    <mergeCell ref="R20:R21"/>
    <mergeCell ref="R24:R25"/>
    <mergeCell ref="Q7:Q8"/>
    <mergeCell ref="Q9:Q10"/>
    <mergeCell ref="Q11:Q12"/>
    <mergeCell ref="Q16:Q17"/>
    <mergeCell ref="Q18:Q19"/>
    <mergeCell ref="Q20:Q21"/>
    <mergeCell ref="O24:O25"/>
    <mergeCell ref="P7:P8"/>
    <mergeCell ref="P9:P10"/>
    <mergeCell ref="P11:P12"/>
    <mergeCell ref="P16:P17"/>
    <mergeCell ref="P18:P19"/>
    <mergeCell ref="P20:P21"/>
    <mergeCell ref="P24:P25"/>
    <mergeCell ref="O7:O8"/>
    <mergeCell ref="O9:O10"/>
    <mergeCell ref="O11:O12"/>
    <mergeCell ref="O16:O17"/>
    <mergeCell ref="O18:O19"/>
    <mergeCell ref="O20:O21"/>
    <mergeCell ref="M24:M25"/>
    <mergeCell ref="N7:N8"/>
    <mergeCell ref="N9:N10"/>
    <mergeCell ref="N11:N12"/>
    <mergeCell ref="N16:N17"/>
    <mergeCell ref="N18:N19"/>
    <mergeCell ref="N20:N21"/>
    <mergeCell ref="N24:N25"/>
    <mergeCell ref="M7:M8"/>
    <mergeCell ref="M9:M10"/>
    <mergeCell ref="M11:M12"/>
    <mergeCell ref="M16:M17"/>
    <mergeCell ref="M18:M19"/>
    <mergeCell ref="M20:M21"/>
    <mergeCell ref="K24:K25"/>
    <mergeCell ref="L7:L8"/>
    <mergeCell ref="L9:L10"/>
    <mergeCell ref="L11:L12"/>
    <mergeCell ref="L16:L17"/>
    <mergeCell ref="L18:L19"/>
    <mergeCell ref="L20:L21"/>
    <mergeCell ref="L24:L25"/>
    <mergeCell ref="K7:K8"/>
    <mergeCell ref="K9:K10"/>
    <mergeCell ref="K11:K12"/>
    <mergeCell ref="K16:K17"/>
    <mergeCell ref="K18:K19"/>
    <mergeCell ref="K20:K21"/>
    <mergeCell ref="I24:I25"/>
    <mergeCell ref="J7:J8"/>
    <mergeCell ref="J9:J10"/>
    <mergeCell ref="J11:J12"/>
    <mergeCell ref="J16:J17"/>
    <mergeCell ref="J18:J19"/>
    <mergeCell ref="J20:J21"/>
    <mergeCell ref="J24:J25"/>
    <mergeCell ref="I7:I8"/>
    <mergeCell ref="I9:I10"/>
    <mergeCell ref="I11:I12"/>
    <mergeCell ref="I16:I17"/>
    <mergeCell ref="I18:I19"/>
    <mergeCell ref="I20:I21"/>
    <mergeCell ref="G24:G25"/>
    <mergeCell ref="H7:H8"/>
    <mergeCell ref="H9:H10"/>
    <mergeCell ref="H11:H12"/>
    <mergeCell ref="H16:H17"/>
    <mergeCell ref="H18:H19"/>
    <mergeCell ref="H20:H21"/>
    <mergeCell ref="H24:H25"/>
    <mergeCell ref="G7:G8"/>
    <mergeCell ref="G9:G10"/>
    <mergeCell ref="G11:G12"/>
    <mergeCell ref="G16:G17"/>
    <mergeCell ref="G18:G19"/>
    <mergeCell ref="G20:G21"/>
    <mergeCell ref="E20:E21"/>
    <mergeCell ref="E24:E25"/>
    <mergeCell ref="F7:F8"/>
    <mergeCell ref="F9:F10"/>
    <mergeCell ref="F11:F12"/>
    <mergeCell ref="F16:F17"/>
    <mergeCell ref="F18:F19"/>
    <mergeCell ref="F20:F21"/>
    <mergeCell ref="F24:F25"/>
    <mergeCell ref="D16:D17"/>
    <mergeCell ref="D18:D19"/>
    <mergeCell ref="D20:D21"/>
    <mergeCell ref="D24:D25"/>
    <mergeCell ref="E3:E5"/>
    <mergeCell ref="E7:E8"/>
    <mergeCell ref="E9:E10"/>
    <mergeCell ref="E11:E12"/>
    <mergeCell ref="E16:E17"/>
    <mergeCell ref="E18:E19"/>
    <mergeCell ref="B20:B21"/>
    <mergeCell ref="B24:B25"/>
    <mergeCell ref="C3:C5"/>
    <mergeCell ref="C7:C8"/>
    <mergeCell ref="C9:C10"/>
    <mergeCell ref="C11:C12"/>
    <mergeCell ref="C16:C17"/>
    <mergeCell ref="C18:C19"/>
    <mergeCell ref="C20:C21"/>
    <mergeCell ref="C24:C25"/>
    <mergeCell ref="A16:A17"/>
    <mergeCell ref="A18:A19"/>
    <mergeCell ref="A20:A21"/>
    <mergeCell ref="A24:A25"/>
    <mergeCell ref="B3:B5"/>
    <mergeCell ref="B7:B8"/>
    <mergeCell ref="B9:B10"/>
    <mergeCell ref="B11:B12"/>
    <mergeCell ref="B16:B17"/>
    <mergeCell ref="B18:B19"/>
    <mergeCell ref="AI4:AJ4"/>
    <mergeCell ref="AL4:AM4"/>
    <mergeCell ref="A3:A5"/>
    <mergeCell ref="A7:A8"/>
    <mergeCell ref="A9:A10"/>
    <mergeCell ref="A11:A12"/>
    <mergeCell ref="D3:D5"/>
    <mergeCell ref="D7:D8"/>
    <mergeCell ref="D9:D10"/>
    <mergeCell ref="D11:D12"/>
    <mergeCell ref="W4:X4"/>
    <mergeCell ref="Y4:Z4"/>
    <mergeCell ref="AA4:AB4"/>
    <mergeCell ref="AC4:AD4"/>
    <mergeCell ref="AE4:AF4"/>
    <mergeCell ref="AG4:AH4"/>
    <mergeCell ref="AI3:AJ3"/>
    <mergeCell ref="AL3:AM3"/>
    <mergeCell ref="F4:G4"/>
    <mergeCell ref="H4:I4"/>
    <mergeCell ref="J4:K4"/>
    <mergeCell ref="L4:M4"/>
    <mergeCell ref="N4:O4"/>
    <mergeCell ref="P4:Q4"/>
    <mergeCell ref="R4:S4"/>
    <mergeCell ref="T4:U4"/>
    <mergeCell ref="W3:X3"/>
    <mergeCell ref="Y3:Z3"/>
    <mergeCell ref="AA3:AB3"/>
    <mergeCell ref="AC3:AD3"/>
    <mergeCell ref="AE3:AF3"/>
    <mergeCell ref="AG3:AH3"/>
    <mergeCell ref="A2:U2"/>
    <mergeCell ref="V2:AM2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 verticalCentered="1"/>
  <pageMargins left="0.31" right="0.16" top="0.12" bottom="0.83" header="0.28" footer="0.16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7.375" style="9" customWidth="1"/>
    <col min="2" max="2" width="7.25390625" style="9" customWidth="1"/>
    <col min="3" max="3" width="7.25390625" style="0" customWidth="1"/>
    <col min="4" max="4" width="8.125" style="10" customWidth="1"/>
    <col min="5" max="5" width="8.625" style="0" customWidth="1"/>
    <col min="6" max="6" width="7.375" style="0" customWidth="1"/>
    <col min="7" max="7" width="6.875" style="0" customWidth="1"/>
    <col min="8" max="8" width="5.625" style="0" customWidth="1"/>
    <col min="9" max="9" width="6.125" style="0" customWidth="1"/>
    <col min="10" max="10" width="5.00390625" style="0" customWidth="1"/>
    <col min="11" max="11" width="6.25390625" style="0" customWidth="1"/>
    <col min="12" max="12" width="7.375" style="0" customWidth="1"/>
    <col min="13" max="13" width="7.25390625" style="0" customWidth="1"/>
    <col min="14" max="14" width="6.75390625" style="0" customWidth="1"/>
    <col min="15" max="15" width="6.125" style="0" customWidth="1"/>
    <col min="16" max="17" width="6.375" style="0" customWidth="1"/>
    <col min="18" max="18" width="6.625" style="0" customWidth="1"/>
    <col min="19" max="19" width="7.125" style="0" customWidth="1"/>
    <col min="20" max="20" width="5.875" style="0" customWidth="1"/>
    <col min="21" max="21" width="6.125" style="0" customWidth="1"/>
  </cols>
  <sheetData>
    <row r="1" ht="14.25">
      <c r="A1" s="9" t="s">
        <v>56</v>
      </c>
    </row>
    <row r="2" spans="1:21" ht="85.5" customHeight="1">
      <c r="A2" s="44" t="s">
        <v>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31.5" customHeight="1">
      <c r="A3" s="78" t="s">
        <v>58</v>
      </c>
      <c r="B3" s="45" t="s">
        <v>59</v>
      </c>
      <c r="C3" s="45" t="s">
        <v>5</v>
      </c>
      <c r="D3" s="45" t="s">
        <v>6</v>
      </c>
      <c r="E3" s="79" t="s">
        <v>60</v>
      </c>
      <c r="F3" s="45" t="s">
        <v>8</v>
      </c>
      <c r="G3" s="45"/>
      <c r="H3" s="45" t="s">
        <v>9</v>
      </c>
      <c r="I3" s="45"/>
      <c r="J3" s="45" t="s">
        <v>11</v>
      </c>
      <c r="K3" s="45"/>
      <c r="L3" s="45" t="s">
        <v>61</v>
      </c>
      <c r="M3" s="45"/>
      <c r="N3" s="45" t="s">
        <v>13</v>
      </c>
      <c r="O3" s="45"/>
      <c r="P3" s="45" t="s">
        <v>14</v>
      </c>
      <c r="Q3" s="45"/>
      <c r="R3" s="45" t="s">
        <v>62</v>
      </c>
      <c r="S3" s="45"/>
      <c r="T3" s="45" t="s">
        <v>63</v>
      </c>
      <c r="U3" s="45"/>
    </row>
    <row r="4" spans="1:21" ht="30" customHeight="1">
      <c r="A4" s="78"/>
      <c r="B4" s="45"/>
      <c r="C4" s="45"/>
      <c r="D4" s="45"/>
      <c r="E4" s="79"/>
      <c r="F4" s="45" t="s">
        <v>25</v>
      </c>
      <c r="G4" s="45"/>
      <c r="H4" s="45" t="s">
        <v>26</v>
      </c>
      <c r="I4" s="45"/>
      <c r="J4" s="45" t="s">
        <v>28</v>
      </c>
      <c r="K4" s="45"/>
      <c r="L4" s="45" t="s">
        <v>29</v>
      </c>
      <c r="M4" s="45"/>
      <c r="N4" s="45" t="s">
        <v>30</v>
      </c>
      <c r="O4" s="45"/>
      <c r="P4" s="45" t="s">
        <v>31</v>
      </c>
      <c r="Q4" s="45"/>
      <c r="R4" s="45" t="s">
        <v>32</v>
      </c>
      <c r="S4" s="45"/>
      <c r="T4" s="45" t="s">
        <v>30</v>
      </c>
      <c r="U4" s="45"/>
    </row>
    <row r="5" spans="1:21" ht="28.5" customHeight="1">
      <c r="A5" s="78"/>
      <c r="B5" s="45"/>
      <c r="C5" s="45"/>
      <c r="D5" s="45"/>
      <c r="E5" s="79"/>
      <c r="F5" s="3" t="s">
        <v>39</v>
      </c>
      <c r="G5" s="3" t="s">
        <v>40</v>
      </c>
      <c r="H5" s="3" t="s">
        <v>39</v>
      </c>
      <c r="I5" s="3" t="s">
        <v>40</v>
      </c>
      <c r="J5" s="3" t="s">
        <v>39</v>
      </c>
      <c r="K5" s="3" t="s">
        <v>40</v>
      </c>
      <c r="L5" s="3" t="s">
        <v>39</v>
      </c>
      <c r="M5" s="3" t="s">
        <v>40</v>
      </c>
      <c r="N5" s="3" t="s">
        <v>39</v>
      </c>
      <c r="O5" s="3" t="s">
        <v>40</v>
      </c>
      <c r="P5" s="3" t="s">
        <v>39</v>
      </c>
      <c r="Q5" s="3" t="s">
        <v>40</v>
      </c>
      <c r="R5" s="3" t="s">
        <v>39</v>
      </c>
      <c r="S5" s="3" t="s">
        <v>40</v>
      </c>
      <c r="T5" s="3" t="s">
        <v>39</v>
      </c>
      <c r="U5" s="3" t="s">
        <v>40</v>
      </c>
    </row>
    <row r="6" spans="1:21" ht="27.75" customHeight="1">
      <c r="A6" s="45" t="s">
        <v>42</v>
      </c>
      <c r="B6" s="45"/>
      <c r="C6" s="15">
        <f>SUM(C7:C16)</f>
        <v>1917</v>
      </c>
      <c r="D6" s="15">
        <f>SUM(D7:D16)</f>
        <v>7186</v>
      </c>
      <c r="E6" s="16">
        <f>G6+I6+K6+M6+O6+Q6+S6+U6</f>
        <v>1327.9</v>
      </c>
      <c r="F6" s="5">
        <f>SUM(F7:F16)</f>
        <v>1247</v>
      </c>
      <c r="G6" s="5">
        <f aca="true" t="shared" si="0" ref="G6:U6">SUM(G7:G16)</f>
        <v>249.4</v>
      </c>
      <c r="H6" s="5">
        <f t="shared" si="0"/>
        <v>8258</v>
      </c>
      <c r="I6" s="5">
        <f t="shared" si="0"/>
        <v>247.7</v>
      </c>
      <c r="J6" s="5">
        <f t="shared" si="0"/>
        <v>305</v>
      </c>
      <c r="K6" s="5">
        <f t="shared" si="0"/>
        <v>106.8</v>
      </c>
      <c r="L6" s="5">
        <f t="shared" si="0"/>
        <v>8665.5</v>
      </c>
      <c r="M6" s="5">
        <f t="shared" si="0"/>
        <v>173.4</v>
      </c>
      <c r="N6" s="5">
        <f t="shared" si="0"/>
        <v>14130</v>
      </c>
      <c r="O6" s="5">
        <f t="shared" si="0"/>
        <v>212</v>
      </c>
      <c r="P6" s="5">
        <f t="shared" si="0"/>
        <v>9655</v>
      </c>
      <c r="Q6" s="5">
        <f t="shared" si="0"/>
        <v>154.5</v>
      </c>
      <c r="R6" s="5">
        <f t="shared" si="0"/>
        <v>5895</v>
      </c>
      <c r="S6" s="5">
        <f t="shared" si="0"/>
        <v>153.9</v>
      </c>
      <c r="T6" s="5">
        <f t="shared" si="0"/>
        <v>2010</v>
      </c>
      <c r="U6" s="5">
        <f t="shared" si="0"/>
        <v>30.2</v>
      </c>
    </row>
    <row r="7" spans="1:21" ht="27.75" customHeight="1">
      <c r="A7" s="12" t="s">
        <v>44</v>
      </c>
      <c r="B7" s="17" t="s">
        <v>64</v>
      </c>
      <c r="C7" s="5">
        <v>254</v>
      </c>
      <c r="D7" s="5">
        <v>955</v>
      </c>
      <c r="E7" s="16">
        <f aca="true" t="shared" si="1" ref="E7:E16">G7+I7+K7+M7+O7+Q7+S7+U7</f>
        <v>252</v>
      </c>
      <c r="F7" s="5">
        <v>154</v>
      </c>
      <c r="G7" s="6">
        <v>30.8</v>
      </c>
      <c r="H7" s="5">
        <v>2540</v>
      </c>
      <c r="I7" s="5">
        <v>76.2</v>
      </c>
      <c r="J7" s="5"/>
      <c r="K7" s="5"/>
      <c r="L7" s="5">
        <v>500</v>
      </c>
      <c r="M7" s="5">
        <v>10</v>
      </c>
      <c r="N7" s="5">
        <v>3000</v>
      </c>
      <c r="O7" s="5">
        <v>45</v>
      </c>
      <c r="P7" s="5">
        <v>1500</v>
      </c>
      <c r="Q7" s="5">
        <v>24</v>
      </c>
      <c r="R7" s="5">
        <v>2200</v>
      </c>
      <c r="S7" s="5">
        <v>66</v>
      </c>
      <c r="T7" s="5"/>
      <c r="U7" s="5"/>
    </row>
    <row r="8" spans="1:21" ht="27.75" customHeight="1">
      <c r="A8" s="11" t="s">
        <v>43</v>
      </c>
      <c r="B8" s="5" t="s">
        <v>65</v>
      </c>
      <c r="C8" s="5">
        <v>168</v>
      </c>
      <c r="D8" s="5">
        <v>581</v>
      </c>
      <c r="E8" s="16">
        <f t="shared" si="1"/>
        <v>157.79999999999998</v>
      </c>
      <c r="F8" s="5">
        <v>65</v>
      </c>
      <c r="G8" s="6">
        <v>13</v>
      </c>
      <c r="H8" s="5">
        <v>868</v>
      </c>
      <c r="I8" s="5">
        <v>26</v>
      </c>
      <c r="J8" s="5"/>
      <c r="K8" s="5"/>
      <c r="L8" s="5">
        <v>783</v>
      </c>
      <c r="M8" s="5">
        <v>15.7</v>
      </c>
      <c r="N8" s="5">
        <v>1500</v>
      </c>
      <c r="O8" s="5">
        <v>22.5</v>
      </c>
      <c r="P8" s="5"/>
      <c r="Q8" s="5"/>
      <c r="R8" s="5">
        <v>2745</v>
      </c>
      <c r="S8" s="5">
        <v>59.4</v>
      </c>
      <c r="T8" s="5">
        <v>1410</v>
      </c>
      <c r="U8" s="5">
        <v>21.2</v>
      </c>
    </row>
    <row r="9" spans="1:21" ht="27.75" customHeight="1">
      <c r="A9" s="11" t="s">
        <v>49</v>
      </c>
      <c r="B9" s="5" t="s">
        <v>66</v>
      </c>
      <c r="C9" s="5">
        <v>181</v>
      </c>
      <c r="D9" s="5">
        <v>724</v>
      </c>
      <c r="E9" s="16">
        <f t="shared" si="1"/>
        <v>11.1</v>
      </c>
      <c r="F9" s="5">
        <v>40</v>
      </c>
      <c r="G9" s="6">
        <v>8</v>
      </c>
      <c r="H9" s="5"/>
      <c r="I9" s="5"/>
      <c r="J9" s="5"/>
      <c r="K9" s="5"/>
      <c r="L9" s="5"/>
      <c r="M9" s="5"/>
      <c r="N9" s="5"/>
      <c r="O9" s="5"/>
      <c r="P9" s="5">
        <v>100</v>
      </c>
      <c r="Q9" s="5">
        <v>1.6</v>
      </c>
      <c r="R9" s="5">
        <v>50</v>
      </c>
      <c r="S9" s="5">
        <v>1.5</v>
      </c>
      <c r="T9" s="5"/>
      <c r="U9" s="5"/>
    </row>
    <row r="10" spans="1:21" ht="27.75" customHeight="1">
      <c r="A10" s="11" t="s">
        <v>50</v>
      </c>
      <c r="B10" s="5" t="s">
        <v>67</v>
      </c>
      <c r="C10" s="5">
        <v>131</v>
      </c>
      <c r="D10" s="5">
        <v>507</v>
      </c>
      <c r="E10" s="16">
        <f t="shared" si="1"/>
        <v>161</v>
      </c>
      <c r="F10" s="5">
        <v>350</v>
      </c>
      <c r="G10" s="6">
        <v>70</v>
      </c>
      <c r="H10" s="5">
        <v>500</v>
      </c>
      <c r="I10" s="5">
        <v>15</v>
      </c>
      <c r="J10" s="5"/>
      <c r="K10" s="5"/>
      <c r="L10" s="5">
        <v>600</v>
      </c>
      <c r="M10" s="5">
        <v>12</v>
      </c>
      <c r="N10" s="5">
        <v>800</v>
      </c>
      <c r="O10" s="5">
        <v>12</v>
      </c>
      <c r="P10" s="5">
        <v>1000</v>
      </c>
      <c r="Q10" s="5">
        <v>16</v>
      </c>
      <c r="R10" s="5">
        <v>900</v>
      </c>
      <c r="S10" s="5">
        <v>27</v>
      </c>
      <c r="T10" s="5">
        <v>600</v>
      </c>
      <c r="U10" s="5">
        <v>9</v>
      </c>
    </row>
    <row r="11" spans="1:21" ht="27.75" customHeight="1">
      <c r="A11" s="11" t="s">
        <v>68</v>
      </c>
      <c r="B11" s="5" t="s">
        <v>69</v>
      </c>
      <c r="C11" s="5">
        <v>172</v>
      </c>
      <c r="D11" s="5">
        <v>594</v>
      </c>
      <c r="E11" s="16">
        <f t="shared" si="1"/>
        <v>90</v>
      </c>
      <c r="F11" s="5">
        <v>120</v>
      </c>
      <c r="G11" s="6">
        <v>24</v>
      </c>
      <c r="H11" s="5">
        <v>750</v>
      </c>
      <c r="I11" s="5">
        <v>22.5</v>
      </c>
      <c r="J11" s="5"/>
      <c r="K11" s="5"/>
      <c r="L11" s="5">
        <v>605</v>
      </c>
      <c r="M11" s="5">
        <v>12.1</v>
      </c>
      <c r="N11" s="5">
        <v>600</v>
      </c>
      <c r="O11" s="5">
        <v>9</v>
      </c>
      <c r="P11" s="5">
        <v>1400</v>
      </c>
      <c r="Q11" s="5">
        <v>22.4</v>
      </c>
      <c r="R11" s="5"/>
      <c r="S11" s="5"/>
      <c r="T11" s="5"/>
      <c r="U11" s="5"/>
    </row>
    <row r="12" spans="1:24" ht="27.75" customHeight="1">
      <c r="A12" s="11" t="s">
        <v>47</v>
      </c>
      <c r="B12" s="5" t="s">
        <v>70</v>
      </c>
      <c r="C12" s="5">
        <v>338</v>
      </c>
      <c r="D12" s="5">
        <v>1186</v>
      </c>
      <c r="E12" s="16">
        <f t="shared" si="1"/>
        <v>128.5</v>
      </c>
      <c r="F12" s="5">
        <v>200</v>
      </c>
      <c r="G12" s="6">
        <v>40</v>
      </c>
      <c r="H12" s="5"/>
      <c r="I12" s="5"/>
      <c r="J12" s="5">
        <v>150</v>
      </c>
      <c r="K12" s="5">
        <v>52.5</v>
      </c>
      <c r="L12" s="5">
        <v>400</v>
      </c>
      <c r="M12" s="5">
        <v>8</v>
      </c>
      <c r="N12" s="5">
        <v>800</v>
      </c>
      <c r="O12" s="5">
        <v>12</v>
      </c>
      <c r="P12" s="5">
        <v>1000</v>
      </c>
      <c r="Q12" s="5">
        <v>16</v>
      </c>
      <c r="R12" s="5"/>
      <c r="S12" s="5"/>
      <c r="T12" s="5"/>
      <c r="U12" s="5"/>
      <c r="X12" s="20"/>
    </row>
    <row r="13" spans="1:21" ht="27.75" customHeight="1">
      <c r="A13" s="11" t="s">
        <v>52</v>
      </c>
      <c r="B13" s="5" t="s">
        <v>71</v>
      </c>
      <c r="C13" s="5">
        <v>309</v>
      </c>
      <c r="D13" s="5">
        <v>1134</v>
      </c>
      <c r="E13" s="16">
        <f t="shared" si="1"/>
        <v>223.10000000000002</v>
      </c>
      <c r="F13" s="5">
        <v>230</v>
      </c>
      <c r="G13" s="6">
        <v>46</v>
      </c>
      <c r="H13" s="5">
        <v>1000</v>
      </c>
      <c r="I13" s="5">
        <v>30</v>
      </c>
      <c r="J13" s="5">
        <v>155</v>
      </c>
      <c r="K13" s="5">
        <v>54.3</v>
      </c>
      <c r="L13" s="5">
        <v>1177.5</v>
      </c>
      <c r="M13" s="5">
        <v>23.6</v>
      </c>
      <c r="N13" s="5">
        <v>1200</v>
      </c>
      <c r="O13" s="5">
        <v>18</v>
      </c>
      <c r="P13" s="5">
        <v>3200</v>
      </c>
      <c r="Q13" s="5">
        <v>51.2</v>
      </c>
      <c r="R13" s="5"/>
      <c r="S13" s="5"/>
      <c r="T13" s="5"/>
      <c r="U13" s="5"/>
    </row>
    <row r="14" spans="1:21" ht="27.75" customHeight="1">
      <c r="A14" s="11" t="s">
        <v>72</v>
      </c>
      <c r="B14" s="5" t="s">
        <v>73</v>
      </c>
      <c r="C14" s="5">
        <v>47</v>
      </c>
      <c r="D14" s="5">
        <v>174</v>
      </c>
      <c r="E14" s="16">
        <f t="shared" si="1"/>
        <v>22.1</v>
      </c>
      <c r="F14" s="5">
        <v>78</v>
      </c>
      <c r="G14" s="6">
        <v>15.6</v>
      </c>
      <c r="H14" s="5"/>
      <c r="I14" s="5"/>
      <c r="J14" s="5"/>
      <c r="K14" s="5"/>
      <c r="L14" s="5"/>
      <c r="M14" s="5"/>
      <c r="N14" s="5">
        <v>430</v>
      </c>
      <c r="O14" s="5">
        <v>6.5</v>
      </c>
      <c r="P14" s="5"/>
      <c r="Q14" s="5"/>
      <c r="R14" s="5"/>
      <c r="S14" s="5"/>
      <c r="T14" s="5"/>
      <c r="U14" s="5"/>
    </row>
    <row r="15" spans="1:21" ht="27.75" customHeight="1">
      <c r="A15" s="11" t="s">
        <v>46</v>
      </c>
      <c r="B15" s="5" t="s">
        <v>74</v>
      </c>
      <c r="C15" s="5">
        <v>97</v>
      </c>
      <c r="D15" s="5">
        <v>419</v>
      </c>
      <c r="E15" s="16">
        <f t="shared" si="1"/>
        <v>84.3</v>
      </c>
      <c r="F15" s="5">
        <v>10</v>
      </c>
      <c r="G15" s="6">
        <v>2</v>
      </c>
      <c r="H15" s="5">
        <v>400</v>
      </c>
      <c r="I15" s="5">
        <v>12</v>
      </c>
      <c r="J15" s="5"/>
      <c r="K15" s="5"/>
      <c r="L15" s="5">
        <v>1300</v>
      </c>
      <c r="M15" s="5">
        <v>26</v>
      </c>
      <c r="N15" s="5">
        <v>1400</v>
      </c>
      <c r="O15" s="5">
        <v>21</v>
      </c>
      <c r="P15" s="5">
        <v>1455</v>
      </c>
      <c r="Q15" s="5">
        <v>23.3</v>
      </c>
      <c r="R15" s="5"/>
      <c r="S15" s="5"/>
      <c r="T15" s="5"/>
      <c r="U15" s="5"/>
    </row>
    <row r="16" spans="1:21" ht="27.75" customHeight="1">
      <c r="A16" s="3" t="s">
        <v>75</v>
      </c>
      <c r="B16" s="5" t="s">
        <v>76</v>
      </c>
      <c r="C16" s="5">
        <v>220</v>
      </c>
      <c r="D16" s="5">
        <v>912</v>
      </c>
      <c r="E16" s="16">
        <f t="shared" si="1"/>
        <v>198</v>
      </c>
      <c r="F16" s="5"/>
      <c r="G16" s="6"/>
      <c r="H16" s="5">
        <v>2200</v>
      </c>
      <c r="I16" s="5">
        <v>66</v>
      </c>
      <c r="J16" s="5"/>
      <c r="K16" s="5"/>
      <c r="L16" s="5">
        <v>3300</v>
      </c>
      <c r="M16" s="5">
        <v>66</v>
      </c>
      <c r="N16" s="5">
        <v>4400</v>
      </c>
      <c r="O16" s="5">
        <v>66</v>
      </c>
      <c r="P16" s="5"/>
      <c r="Q16" s="5"/>
      <c r="R16" s="5"/>
      <c r="S16" s="5"/>
      <c r="T16" s="5"/>
      <c r="U16" s="5"/>
    </row>
    <row r="17" ht="24" customHeight="1">
      <c r="G17" s="18"/>
    </row>
    <row r="18" ht="14.25">
      <c r="G18" s="18"/>
    </row>
    <row r="19" ht="14.25">
      <c r="G19" s="18"/>
    </row>
    <row r="20" ht="14.25">
      <c r="G20" s="19"/>
    </row>
    <row r="21" ht="14.25">
      <c r="G21" s="19"/>
    </row>
    <row r="22" ht="14.25">
      <c r="G22" s="19"/>
    </row>
    <row r="23" ht="14.25">
      <c r="G23" s="19"/>
    </row>
    <row r="24" ht="14.25">
      <c r="G24" s="19"/>
    </row>
    <row r="25" ht="14.25">
      <c r="G25" s="18"/>
    </row>
  </sheetData>
  <sheetProtection/>
  <mergeCells count="23">
    <mergeCell ref="R4:S4"/>
    <mergeCell ref="T4:U4"/>
    <mergeCell ref="A6:B6"/>
    <mergeCell ref="A3:A5"/>
    <mergeCell ref="B3:B5"/>
    <mergeCell ref="C3:C5"/>
    <mergeCell ref="D3:D5"/>
    <mergeCell ref="E3:E5"/>
    <mergeCell ref="F4:G4"/>
    <mergeCell ref="H4:I4"/>
    <mergeCell ref="J4:K4"/>
    <mergeCell ref="L4:M4"/>
    <mergeCell ref="N4:O4"/>
    <mergeCell ref="P4:Q4"/>
    <mergeCell ref="A2:U2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 verticalCentered="1"/>
  <pageMargins left="0.2" right="0.08" top="0.2" bottom="0.94" header="0.28" footer="0.16"/>
  <pageSetup horizontalDpi="600" verticalDpi="600" orientation="landscape" paperSize="8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4">
      <selection activeCell="A22" sqref="A22:IV22"/>
    </sheetView>
  </sheetViews>
  <sheetFormatPr defaultColWidth="9.00390625" defaultRowHeight="14.25"/>
  <cols>
    <col min="1" max="1" width="7.375" style="9" customWidth="1"/>
    <col min="2" max="2" width="6.25390625" style="9" customWidth="1"/>
    <col min="3" max="3" width="7.125" style="9" customWidth="1"/>
    <col min="4" max="4" width="7.875" style="0" customWidth="1"/>
    <col min="5" max="5" width="9.00390625" style="10" customWidth="1"/>
    <col min="6" max="6" width="6.00390625" style="0" customWidth="1"/>
    <col min="7" max="7" width="7.25390625" style="0" customWidth="1"/>
    <col min="8" max="8" width="6.25390625" style="0" customWidth="1"/>
    <col min="9" max="9" width="7.375" style="0" customWidth="1"/>
    <col min="10" max="10" width="5.125" style="0" customWidth="1"/>
    <col min="11" max="11" width="6.375" style="0" customWidth="1"/>
    <col min="12" max="12" width="6.125" style="0" customWidth="1"/>
    <col min="13" max="13" width="6.875" style="0" customWidth="1"/>
    <col min="14" max="14" width="7.625" style="0" customWidth="1"/>
    <col min="15" max="15" width="9.125" style="0" customWidth="1"/>
    <col min="16" max="16" width="8.75390625" style="0" customWidth="1"/>
    <col min="17" max="17" width="7.25390625" style="0" customWidth="1"/>
    <col min="18" max="19" width="7.125" style="0" customWidth="1"/>
    <col min="20" max="20" width="6.625" style="0" customWidth="1"/>
    <col min="21" max="21" width="6.875" style="0" customWidth="1"/>
    <col min="22" max="22" width="8.00390625" style="0" customWidth="1"/>
    <col min="23" max="23" width="7.125" style="0" customWidth="1"/>
  </cols>
  <sheetData>
    <row r="1" ht="14.25">
      <c r="A1" s="9" t="s">
        <v>77</v>
      </c>
    </row>
    <row r="2" spans="1:23" ht="73.5" customHeight="1">
      <c r="A2" s="80" t="s">
        <v>78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27" customHeight="1">
      <c r="A3" s="82" t="s">
        <v>3</v>
      </c>
      <c r="B3" s="83" t="s">
        <v>79</v>
      </c>
      <c r="C3" s="83" t="s">
        <v>5</v>
      </c>
      <c r="D3" s="83" t="s">
        <v>6</v>
      </c>
      <c r="E3" s="84" t="s">
        <v>60</v>
      </c>
      <c r="F3" s="45" t="s">
        <v>8</v>
      </c>
      <c r="G3" s="45"/>
      <c r="H3" s="45" t="s">
        <v>9</v>
      </c>
      <c r="I3" s="45"/>
      <c r="J3" s="45" t="s">
        <v>11</v>
      </c>
      <c r="K3" s="45"/>
      <c r="L3" s="45" t="s">
        <v>12</v>
      </c>
      <c r="M3" s="45"/>
      <c r="N3" s="45" t="s">
        <v>13</v>
      </c>
      <c r="O3" s="45"/>
      <c r="P3" s="45" t="s">
        <v>14</v>
      </c>
      <c r="Q3" s="45"/>
      <c r="R3" s="45" t="s">
        <v>15</v>
      </c>
      <c r="S3" s="45"/>
      <c r="T3" s="45" t="s">
        <v>10</v>
      </c>
      <c r="U3" s="45"/>
      <c r="V3" s="45" t="s">
        <v>63</v>
      </c>
      <c r="W3" s="45"/>
    </row>
    <row r="4" spans="1:23" ht="27" customHeight="1">
      <c r="A4" s="47"/>
      <c r="B4" s="51"/>
      <c r="C4" s="51"/>
      <c r="D4" s="51"/>
      <c r="E4" s="85"/>
      <c r="F4" s="45" t="s">
        <v>25</v>
      </c>
      <c r="G4" s="45"/>
      <c r="H4" s="45" t="s">
        <v>26</v>
      </c>
      <c r="I4" s="45"/>
      <c r="J4" s="45" t="s">
        <v>28</v>
      </c>
      <c r="K4" s="45"/>
      <c r="L4" s="45" t="s">
        <v>29</v>
      </c>
      <c r="M4" s="45"/>
      <c r="N4" s="45" t="s">
        <v>30</v>
      </c>
      <c r="O4" s="45"/>
      <c r="P4" s="45" t="s">
        <v>31</v>
      </c>
      <c r="Q4" s="45"/>
      <c r="R4" s="45" t="s">
        <v>32</v>
      </c>
      <c r="S4" s="45"/>
      <c r="T4" s="45" t="s">
        <v>27</v>
      </c>
      <c r="U4" s="45"/>
      <c r="V4" s="45" t="s">
        <v>30</v>
      </c>
      <c r="W4" s="45"/>
    </row>
    <row r="5" spans="1:23" ht="24" customHeight="1">
      <c r="A5" s="47"/>
      <c r="B5" s="51"/>
      <c r="C5" s="51"/>
      <c r="D5" s="51"/>
      <c r="E5" s="85"/>
      <c r="F5" s="3" t="s">
        <v>39</v>
      </c>
      <c r="G5" s="3" t="s">
        <v>40</v>
      </c>
      <c r="H5" s="3" t="s">
        <v>39</v>
      </c>
      <c r="I5" s="3" t="s">
        <v>40</v>
      </c>
      <c r="J5" s="3" t="s">
        <v>39</v>
      </c>
      <c r="K5" s="3" t="s">
        <v>40</v>
      </c>
      <c r="L5" s="3" t="s">
        <v>39</v>
      </c>
      <c r="M5" s="3" t="s">
        <v>40</v>
      </c>
      <c r="N5" s="3" t="s">
        <v>39</v>
      </c>
      <c r="O5" s="3" t="s">
        <v>40</v>
      </c>
      <c r="P5" s="3" t="s">
        <v>39</v>
      </c>
      <c r="Q5" s="3" t="s">
        <v>40</v>
      </c>
      <c r="R5" s="3" t="s">
        <v>39</v>
      </c>
      <c r="S5" s="3" t="s">
        <v>40</v>
      </c>
      <c r="T5" s="3" t="s">
        <v>39</v>
      </c>
      <c r="U5" s="3" t="s">
        <v>40</v>
      </c>
      <c r="V5" s="3" t="s">
        <v>39</v>
      </c>
      <c r="W5" s="3" t="s">
        <v>40</v>
      </c>
    </row>
    <row r="6" spans="1:23" s="8" customFormat="1" ht="24" customHeight="1">
      <c r="A6" s="2" t="s">
        <v>42</v>
      </c>
      <c r="B6" s="2">
        <f>SUM(B7:B24)</f>
        <v>100</v>
      </c>
      <c r="C6" s="13">
        <f>SUM(C7:C24)</f>
        <v>22660</v>
      </c>
      <c r="D6" s="13">
        <f>SUM(D7:D24)</f>
        <v>88532</v>
      </c>
      <c r="E6" s="6">
        <f>SUM(E7:E24)</f>
        <v>6385.72005</v>
      </c>
      <c r="F6" s="5">
        <f>SUM(F7:F24)</f>
        <v>8422</v>
      </c>
      <c r="G6" s="5">
        <f aca="true" t="shared" si="0" ref="G6:W6">SUM(G7:G24)</f>
        <v>1684.4</v>
      </c>
      <c r="H6" s="5">
        <f t="shared" si="0"/>
        <v>27482</v>
      </c>
      <c r="I6" s="5">
        <f t="shared" si="0"/>
        <v>824.4599999999999</v>
      </c>
      <c r="J6" s="5">
        <f t="shared" si="0"/>
        <v>638</v>
      </c>
      <c r="K6" s="5">
        <f t="shared" si="0"/>
        <v>223.3</v>
      </c>
      <c r="L6" s="5">
        <f t="shared" si="0"/>
        <v>48147</v>
      </c>
      <c r="M6" s="5">
        <f t="shared" si="0"/>
        <v>962.94</v>
      </c>
      <c r="N6" s="15">
        <f t="shared" si="0"/>
        <v>70329.26999999999</v>
      </c>
      <c r="O6" s="6">
        <f t="shared" si="0"/>
        <v>1054.93905</v>
      </c>
      <c r="P6" s="5">
        <f t="shared" si="0"/>
        <v>41019.5</v>
      </c>
      <c r="Q6" s="6">
        <f t="shared" si="0"/>
        <v>656.312</v>
      </c>
      <c r="R6" s="5">
        <f t="shared" si="0"/>
        <v>32587</v>
      </c>
      <c r="S6" s="6">
        <f t="shared" si="0"/>
        <v>715.4449999999999</v>
      </c>
      <c r="T6" s="5">
        <f t="shared" si="0"/>
        <v>2271</v>
      </c>
      <c r="U6" s="5">
        <f t="shared" si="0"/>
        <v>113.6</v>
      </c>
      <c r="V6" s="5">
        <f t="shared" si="0"/>
        <v>10021.6</v>
      </c>
      <c r="W6" s="6">
        <f t="shared" si="0"/>
        <v>150.324</v>
      </c>
    </row>
    <row r="7" spans="1:23" s="7" customFormat="1" ht="21.75" customHeight="1">
      <c r="A7" s="2" t="s">
        <v>44</v>
      </c>
      <c r="B7" s="5">
        <v>7</v>
      </c>
      <c r="C7" s="5">
        <v>2318</v>
      </c>
      <c r="D7" s="5">
        <v>8945</v>
      </c>
      <c r="E7" s="6">
        <f>SUM(G7,I7,K7,M7,O7,Q7,S7,U7,W7)</f>
        <v>485.99999999999994</v>
      </c>
      <c r="F7" s="5">
        <v>283</v>
      </c>
      <c r="G7" s="5">
        <v>56.6</v>
      </c>
      <c r="H7" s="5">
        <v>4800</v>
      </c>
      <c r="I7" s="5">
        <v>144</v>
      </c>
      <c r="J7" s="5">
        <v>21</v>
      </c>
      <c r="K7" s="5">
        <v>7.35</v>
      </c>
      <c r="L7" s="5">
        <v>1475</v>
      </c>
      <c r="M7" s="5">
        <v>29.5</v>
      </c>
      <c r="N7" s="15">
        <v>1310</v>
      </c>
      <c r="O7" s="6">
        <v>19.65</v>
      </c>
      <c r="P7" s="5">
        <v>3462.5</v>
      </c>
      <c r="Q7" s="6">
        <v>55.4</v>
      </c>
      <c r="R7" s="5">
        <v>8675</v>
      </c>
      <c r="S7" s="6">
        <v>173.5</v>
      </c>
      <c r="T7" s="5"/>
      <c r="U7" s="5"/>
      <c r="V7" s="5"/>
      <c r="W7" s="6"/>
    </row>
    <row r="8" spans="1:23" s="7" customFormat="1" ht="21.75" customHeight="1">
      <c r="A8" s="2" t="s">
        <v>80</v>
      </c>
      <c r="B8" s="5">
        <v>1</v>
      </c>
      <c r="C8" s="5">
        <v>417</v>
      </c>
      <c r="D8" s="5">
        <v>1591</v>
      </c>
      <c r="E8" s="6">
        <f aca="true" t="shared" si="1" ref="E8:E24">SUM(G8,I8,K8,M8,O8,Q8,S8,U8,W8)</f>
        <v>70</v>
      </c>
      <c r="F8" s="14"/>
      <c r="G8" s="5"/>
      <c r="H8" s="5">
        <v>1000</v>
      </c>
      <c r="I8" s="5">
        <v>30</v>
      </c>
      <c r="J8" s="5"/>
      <c r="K8" s="5"/>
      <c r="L8" s="5">
        <v>500</v>
      </c>
      <c r="M8" s="5">
        <v>10</v>
      </c>
      <c r="N8" s="15"/>
      <c r="O8" s="6"/>
      <c r="P8" s="5"/>
      <c r="Q8" s="6"/>
      <c r="R8" s="5">
        <v>1500</v>
      </c>
      <c r="S8" s="6">
        <v>30</v>
      </c>
      <c r="T8" s="5"/>
      <c r="U8" s="5"/>
      <c r="V8" s="5"/>
      <c r="W8" s="6"/>
    </row>
    <row r="9" spans="1:23" s="7" customFormat="1" ht="21.75" customHeight="1">
      <c r="A9" s="2" t="s">
        <v>48</v>
      </c>
      <c r="B9" s="5">
        <v>6</v>
      </c>
      <c r="C9" s="5">
        <v>2706</v>
      </c>
      <c r="D9" s="5">
        <v>9989</v>
      </c>
      <c r="E9" s="6">
        <f t="shared" si="1"/>
        <v>465.084</v>
      </c>
      <c r="F9" s="5">
        <v>330</v>
      </c>
      <c r="G9" s="5">
        <v>66</v>
      </c>
      <c r="H9" s="5">
        <v>700</v>
      </c>
      <c r="I9" s="5">
        <v>21</v>
      </c>
      <c r="J9" s="5">
        <v>70</v>
      </c>
      <c r="K9" s="5">
        <v>24.5</v>
      </c>
      <c r="L9" s="5">
        <v>2925</v>
      </c>
      <c r="M9" s="5">
        <v>58.5</v>
      </c>
      <c r="N9" s="15">
        <v>15905.6</v>
      </c>
      <c r="O9" s="6">
        <v>238.584</v>
      </c>
      <c r="P9" s="5">
        <v>500</v>
      </c>
      <c r="Q9" s="6">
        <v>8</v>
      </c>
      <c r="R9" s="5">
        <v>1750</v>
      </c>
      <c r="S9" s="6">
        <v>48.5</v>
      </c>
      <c r="T9" s="5"/>
      <c r="U9" s="5"/>
      <c r="V9" s="5"/>
      <c r="W9" s="6"/>
    </row>
    <row r="10" spans="1:23" s="7" customFormat="1" ht="21.75" customHeight="1">
      <c r="A10" s="2" t="s">
        <v>43</v>
      </c>
      <c r="B10" s="5">
        <v>6</v>
      </c>
      <c r="C10" s="5">
        <v>545</v>
      </c>
      <c r="D10" s="5">
        <v>2048</v>
      </c>
      <c r="E10" s="6">
        <f t="shared" si="1"/>
        <v>306.154</v>
      </c>
      <c r="F10" s="5">
        <v>487</v>
      </c>
      <c r="G10" s="5">
        <v>97.4</v>
      </c>
      <c r="H10" s="5">
        <v>926</v>
      </c>
      <c r="I10" s="5">
        <v>27.78</v>
      </c>
      <c r="J10" s="5"/>
      <c r="K10" s="5"/>
      <c r="L10" s="5">
        <v>2531</v>
      </c>
      <c r="M10" s="5">
        <v>50.62</v>
      </c>
      <c r="N10" s="15">
        <v>2822</v>
      </c>
      <c r="O10" s="6">
        <v>42.33</v>
      </c>
      <c r="P10" s="5"/>
      <c r="Q10" s="6"/>
      <c r="R10" s="5">
        <v>260</v>
      </c>
      <c r="S10" s="6">
        <v>5.2</v>
      </c>
      <c r="T10" s="5"/>
      <c r="U10" s="5"/>
      <c r="V10" s="5">
        <v>5521.6</v>
      </c>
      <c r="W10" s="6">
        <v>82.824</v>
      </c>
    </row>
    <row r="11" spans="1:23" s="7" customFormat="1" ht="21.75" customHeight="1">
      <c r="A11" s="2" t="s">
        <v>55</v>
      </c>
      <c r="B11" s="5">
        <v>6</v>
      </c>
      <c r="C11" s="5">
        <v>1004</v>
      </c>
      <c r="D11" s="5">
        <v>4133</v>
      </c>
      <c r="E11" s="6">
        <f t="shared" si="1"/>
        <v>390.75</v>
      </c>
      <c r="F11" s="5">
        <v>680</v>
      </c>
      <c r="G11" s="5">
        <v>136</v>
      </c>
      <c r="H11" s="5">
        <v>1950</v>
      </c>
      <c r="I11" s="5">
        <v>58.5</v>
      </c>
      <c r="J11" s="5">
        <v>65</v>
      </c>
      <c r="K11" s="5">
        <v>22.75</v>
      </c>
      <c r="L11" s="5">
        <v>2400</v>
      </c>
      <c r="M11" s="5">
        <v>48</v>
      </c>
      <c r="N11" s="15">
        <v>2080</v>
      </c>
      <c r="O11" s="6">
        <v>31.2</v>
      </c>
      <c r="P11" s="5">
        <v>1750</v>
      </c>
      <c r="Q11" s="6">
        <v>28</v>
      </c>
      <c r="R11" s="5">
        <v>3450</v>
      </c>
      <c r="S11" s="6">
        <v>66.3</v>
      </c>
      <c r="T11" s="5"/>
      <c r="U11" s="5"/>
      <c r="V11" s="5"/>
      <c r="W11" s="6"/>
    </row>
    <row r="12" spans="1:23" s="7" customFormat="1" ht="21.75" customHeight="1">
      <c r="A12" s="2" t="s">
        <v>68</v>
      </c>
      <c r="B12" s="5">
        <v>6</v>
      </c>
      <c r="C12" s="5">
        <v>1856</v>
      </c>
      <c r="D12" s="5">
        <v>6812</v>
      </c>
      <c r="E12" s="6">
        <f t="shared" si="1"/>
        <v>420</v>
      </c>
      <c r="F12" s="5">
        <v>531</v>
      </c>
      <c r="G12" s="5">
        <v>106.2</v>
      </c>
      <c r="H12" s="5">
        <v>2360</v>
      </c>
      <c r="I12" s="5">
        <v>70.8</v>
      </c>
      <c r="J12" s="5"/>
      <c r="K12" s="5"/>
      <c r="L12" s="5">
        <v>3335</v>
      </c>
      <c r="M12" s="5">
        <v>66.7</v>
      </c>
      <c r="N12" s="15">
        <v>4120</v>
      </c>
      <c r="O12" s="6">
        <v>61.8</v>
      </c>
      <c r="P12" s="5">
        <v>4050</v>
      </c>
      <c r="Q12" s="6">
        <v>64.8</v>
      </c>
      <c r="R12" s="5">
        <v>2485</v>
      </c>
      <c r="S12" s="6">
        <v>49.7</v>
      </c>
      <c r="T12" s="5"/>
      <c r="U12" s="5"/>
      <c r="V12" s="5"/>
      <c r="W12" s="6"/>
    </row>
    <row r="13" spans="1:23" s="7" customFormat="1" ht="21.75" customHeight="1">
      <c r="A13" s="2" t="s">
        <v>51</v>
      </c>
      <c r="B13" s="5">
        <v>7</v>
      </c>
      <c r="C13" s="5">
        <v>1861</v>
      </c>
      <c r="D13" s="5">
        <v>7501</v>
      </c>
      <c r="E13" s="6">
        <f t="shared" si="1"/>
        <v>560.682</v>
      </c>
      <c r="F13" s="5">
        <v>433</v>
      </c>
      <c r="G13" s="5">
        <v>86.6</v>
      </c>
      <c r="H13" s="5">
        <v>2770</v>
      </c>
      <c r="I13" s="5">
        <v>83.1</v>
      </c>
      <c r="J13" s="5"/>
      <c r="K13" s="5"/>
      <c r="L13" s="5">
        <v>8361</v>
      </c>
      <c r="M13" s="5">
        <v>167.22</v>
      </c>
      <c r="N13" s="15">
        <v>7770</v>
      </c>
      <c r="O13" s="6">
        <v>116.55</v>
      </c>
      <c r="P13" s="5">
        <v>5607</v>
      </c>
      <c r="Q13" s="6">
        <v>89.712</v>
      </c>
      <c r="R13" s="5"/>
      <c r="S13" s="6"/>
      <c r="T13" s="5">
        <v>350</v>
      </c>
      <c r="U13" s="5">
        <v>17.5</v>
      </c>
      <c r="V13" s="5"/>
      <c r="W13" s="6"/>
    </row>
    <row r="14" spans="1:23" s="7" customFormat="1" ht="21.75" customHeight="1">
      <c r="A14" s="2" t="s">
        <v>53</v>
      </c>
      <c r="B14" s="5">
        <v>7</v>
      </c>
      <c r="C14" s="5">
        <v>2302</v>
      </c>
      <c r="D14" s="5">
        <v>9344</v>
      </c>
      <c r="E14" s="6">
        <f t="shared" si="1"/>
        <v>413</v>
      </c>
      <c r="F14" s="5">
        <v>695</v>
      </c>
      <c r="G14" s="5">
        <v>139</v>
      </c>
      <c r="H14" s="5">
        <v>600</v>
      </c>
      <c r="I14" s="5">
        <v>18</v>
      </c>
      <c r="J14" s="5"/>
      <c r="K14" s="5"/>
      <c r="L14" s="5"/>
      <c r="M14" s="5"/>
      <c r="N14" s="15"/>
      <c r="O14" s="6"/>
      <c r="P14" s="5">
        <v>2300</v>
      </c>
      <c r="Q14" s="6">
        <v>36.8</v>
      </c>
      <c r="R14" s="5">
        <v>5910</v>
      </c>
      <c r="S14" s="6">
        <v>143.2</v>
      </c>
      <c r="T14" s="5">
        <v>1400</v>
      </c>
      <c r="U14" s="5">
        <v>70</v>
      </c>
      <c r="V14" s="5">
        <v>400</v>
      </c>
      <c r="W14" s="6">
        <v>6</v>
      </c>
    </row>
    <row r="15" spans="1:23" s="7" customFormat="1" ht="21.75" customHeight="1">
      <c r="A15" s="2" t="s">
        <v>47</v>
      </c>
      <c r="B15" s="5">
        <v>6</v>
      </c>
      <c r="C15" s="5">
        <v>1690</v>
      </c>
      <c r="D15" s="5">
        <v>6457</v>
      </c>
      <c r="E15" s="6">
        <f t="shared" si="1"/>
        <v>346.05604999999997</v>
      </c>
      <c r="F15" s="5">
        <v>703</v>
      </c>
      <c r="G15" s="5">
        <v>140.6</v>
      </c>
      <c r="H15" s="5">
        <v>1006</v>
      </c>
      <c r="I15" s="5">
        <v>30.18</v>
      </c>
      <c r="J15" s="5">
        <v>20</v>
      </c>
      <c r="K15" s="5">
        <v>7</v>
      </c>
      <c r="L15" s="5">
        <v>2490</v>
      </c>
      <c r="M15" s="5">
        <v>49.8</v>
      </c>
      <c r="N15" s="15">
        <v>2606.67</v>
      </c>
      <c r="O15" s="6">
        <v>39.10005</v>
      </c>
      <c r="P15" s="5">
        <v>3648.5</v>
      </c>
      <c r="Q15" s="6">
        <v>58.376</v>
      </c>
      <c r="R15" s="5">
        <v>210</v>
      </c>
      <c r="S15" s="6">
        <v>7.5</v>
      </c>
      <c r="T15" s="5">
        <v>270</v>
      </c>
      <c r="U15" s="5">
        <v>13.5</v>
      </c>
      <c r="V15" s="5"/>
      <c r="W15" s="6"/>
    </row>
    <row r="16" spans="1:23" s="7" customFormat="1" ht="21.75" customHeight="1">
      <c r="A16" s="2" t="s">
        <v>52</v>
      </c>
      <c r="B16" s="5">
        <v>6</v>
      </c>
      <c r="C16" s="5">
        <v>1802</v>
      </c>
      <c r="D16" s="5">
        <v>7178</v>
      </c>
      <c r="E16" s="6">
        <f t="shared" si="1"/>
        <v>488.004</v>
      </c>
      <c r="F16" s="5">
        <v>352</v>
      </c>
      <c r="G16" s="5">
        <v>70.4</v>
      </c>
      <c r="H16" s="5">
        <v>600</v>
      </c>
      <c r="I16" s="5">
        <v>18</v>
      </c>
      <c r="J16" s="5">
        <v>100</v>
      </c>
      <c r="K16" s="5">
        <v>35</v>
      </c>
      <c r="L16" s="5">
        <v>4205</v>
      </c>
      <c r="M16" s="5">
        <v>84.1</v>
      </c>
      <c r="N16" s="15">
        <v>8000</v>
      </c>
      <c r="O16" s="6">
        <v>120</v>
      </c>
      <c r="P16" s="5">
        <v>5469</v>
      </c>
      <c r="Q16" s="6">
        <v>87.504</v>
      </c>
      <c r="R16" s="5">
        <v>2600</v>
      </c>
      <c r="S16" s="6">
        <v>73</v>
      </c>
      <c r="T16" s="5"/>
      <c r="U16" s="5"/>
      <c r="V16" s="5"/>
      <c r="W16" s="6"/>
    </row>
    <row r="17" spans="1:23" s="7" customFormat="1" ht="21.75" customHeight="1">
      <c r="A17" s="2" t="s">
        <v>50</v>
      </c>
      <c r="B17" s="5">
        <v>4</v>
      </c>
      <c r="C17" s="5">
        <v>827</v>
      </c>
      <c r="D17" s="5">
        <v>3399</v>
      </c>
      <c r="E17" s="6">
        <f t="shared" si="1"/>
        <v>282.80999999999995</v>
      </c>
      <c r="F17" s="5">
        <v>470</v>
      </c>
      <c r="G17" s="5">
        <v>94</v>
      </c>
      <c r="H17" s="5">
        <v>1300</v>
      </c>
      <c r="I17" s="5">
        <v>39</v>
      </c>
      <c r="J17" s="5">
        <v>10</v>
      </c>
      <c r="K17" s="5">
        <v>3.5</v>
      </c>
      <c r="L17" s="5">
        <v>380</v>
      </c>
      <c r="M17" s="5">
        <v>7.6</v>
      </c>
      <c r="N17" s="15">
        <v>2574</v>
      </c>
      <c r="O17" s="6">
        <v>38.61</v>
      </c>
      <c r="P17" s="5">
        <v>1637.5</v>
      </c>
      <c r="Q17" s="6">
        <v>26.2</v>
      </c>
      <c r="R17" s="5">
        <v>330</v>
      </c>
      <c r="S17" s="6">
        <v>9.9</v>
      </c>
      <c r="T17" s="5">
        <v>50</v>
      </c>
      <c r="U17" s="5">
        <v>2.5</v>
      </c>
      <c r="V17" s="5">
        <v>4100</v>
      </c>
      <c r="W17" s="6">
        <v>61.5</v>
      </c>
    </row>
    <row r="18" spans="1:23" s="7" customFormat="1" ht="21.75" customHeight="1">
      <c r="A18" s="2" t="s">
        <v>81</v>
      </c>
      <c r="B18" s="5">
        <v>3</v>
      </c>
      <c r="C18" s="5">
        <v>677</v>
      </c>
      <c r="D18" s="5">
        <v>2436</v>
      </c>
      <c r="E18" s="6">
        <f t="shared" si="1"/>
        <v>231.1</v>
      </c>
      <c r="F18" s="5">
        <v>238</v>
      </c>
      <c r="G18" s="5">
        <v>47.6</v>
      </c>
      <c r="H18" s="5">
        <v>500</v>
      </c>
      <c r="I18" s="5">
        <v>15</v>
      </c>
      <c r="J18" s="5">
        <v>90</v>
      </c>
      <c r="K18" s="5">
        <v>31.5</v>
      </c>
      <c r="L18" s="5">
        <v>2300</v>
      </c>
      <c r="M18" s="5">
        <v>46</v>
      </c>
      <c r="N18" s="15">
        <v>2000</v>
      </c>
      <c r="O18" s="6">
        <v>30</v>
      </c>
      <c r="P18" s="5">
        <v>1625</v>
      </c>
      <c r="Q18" s="6">
        <v>26</v>
      </c>
      <c r="R18" s="5">
        <v>2334</v>
      </c>
      <c r="S18" s="6">
        <v>35</v>
      </c>
      <c r="T18" s="5"/>
      <c r="U18" s="5"/>
      <c r="V18" s="5"/>
      <c r="W18" s="6"/>
    </row>
    <row r="19" spans="1:23" s="7" customFormat="1" ht="21.75" customHeight="1">
      <c r="A19" s="2" t="s">
        <v>49</v>
      </c>
      <c r="B19" s="5">
        <v>11</v>
      </c>
      <c r="C19" s="5">
        <v>1124</v>
      </c>
      <c r="D19" s="5">
        <v>4264</v>
      </c>
      <c r="E19" s="6">
        <f t="shared" si="1"/>
        <v>346.62</v>
      </c>
      <c r="F19" s="5">
        <v>757</v>
      </c>
      <c r="G19" s="5">
        <v>151.4</v>
      </c>
      <c r="H19" s="5">
        <v>190</v>
      </c>
      <c r="I19" s="5">
        <v>5.7</v>
      </c>
      <c r="J19" s="5">
        <v>197</v>
      </c>
      <c r="K19" s="5">
        <v>68.95</v>
      </c>
      <c r="L19" s="5">
        <v>705</v>
      </c>
      <c r="M19" s="5">
        <v>14.1</v>
      </c>
      <c r="N19" s="15">
        <v>2060</v>
      </c>
      <c r="O19" s="6">
        <v>30.9</v>
      </c>
      <c r="P19" s="5">
        <v>2470</v>
      </c>
      <c r="Q19" s="6">
        <v>39.52</v>
      </c>
      <c r="R19" s="5">
        <v>1110</v>
      </c>
      <c r="S19" s="6">
        <v>36.05</v>
      </c>
      <c r="T19" s="5"/>
      <c r="U19" s="5"/>
      <c r="V19" s="5"/>
      <c r="W19" s="6"/>
    </row>
    <row r="20" spans="1:23" s="7" customFormat="1" ht="21.75" customHeight="1">
      <c r="A20" s="2" t="s">
        <v>72</v>
      </c>
      <c r="B20" s="5">
        <v>5</v>
      </c>
      <c r="C20" s="5">
        <v>638</v>
      </c>
      <c r="D20" s="5">
        <v>2791</v>
      </c>
      <c r="E20" s="6">
        <f t="shared" si="1"/>
        <v>248.1</v>
      </c>
      <c r="F20" s="5">
        <v>876</v>
      </c>
      <c r="G20" s="5">
        <v>175.2</v>
      </c>
      <c r="H20" s="5"/>
      <c r="I20" s="5"/>
      <c r="J20" s="5"/>
      <c r="K20" s="5"/>
      <c r="L20" s="5"/>
      <c r="M20" s="5"/>
      <c r="N20" s="15">
        <v>4860</v>
      </c>
      <c r="O20" s="6">
        <v>72.9</v>
      </c>
      <c r="P20" s="5"/>
      <c r="Q20" s="6"/>
      <c r="R20" s="5"/>
      <c r="S20" s="6"/>
      <c r="T20" s="5"/>
      <c r="U20" s="5"/>
      <c r="V20" s="5"/>
      <c r="W20" s="6"/>
    </row>
    <row r="21" spans="1:23" s="7" customFormat="1" ht="21.75" customHeight="1">
      <c r="A21" s="2" t="s">
        <v>46</v>
      </c>
      <c r="B21" s="5">
        <v>8</v>
      </c>
      <c r="C21" s="5">
        <v>875</v>
      </c>
      <c r="D21" s="5">
        <v>3447</v>
      </c>
      <c r="E21" s="6">
        <f t="shared" si="1"/>
        <v>475.15000000000003</v>
      </c>
      <c r="F21" s="5">
        <v>145</v>
      </c>
      <c r="G21" s="5">
        <v>29</v>
      </c>
      <c r="H21" s="5">
        <v>2650</v>
      </c>
      <c r="I21" s="5">
        <v>79.5</v>
      </c>
      <c r="J21" s="5">
        <v>25</v>
      </c>
      <c r="K21" s="5">
        <v>8.75</v>
      </c>
      <c r="L21" s="5">
        <v>7730</v>
      </c>
      <c r="M21" s="5">
        <v>154.6</v>
      </c>
      <c r="N21" s="15">
        <v>6620</v>
      </c>
      <c r="O21" s="6">
        <v>99.3</v>
      </c>
      <c r="P21" s="5">
        <v>6500</v>
      </c>
      <c r="Q21" s="6">
        <v>104</v>
      </c>
      <c r="R21" s="5"/>
      <c r="S21" s="6"/>
      <c r="T21" s="5"/>
      <c r="U21" s="5"/>
      <c r="V21" s="5"/>
      <c r="W21" s="6"/>
    </row>
    <row r="22" spans="1:23" s="7" customFormat="1" ht="21.75" customHeight="1">
      <c r="A22" s="2" t="s">
        <v>54</v>
      </c>
      <c r="B22" s="5">
        <v>3</v>
      </c>
      <c r="C22" s="5">
        <v>475</v>
      </c>
      <c r="D22" s="5">
        <v>1980</v>
      </c>
      <c r="E22" s="6">
        <f t="shared" si="1"/>
        <v>289.8</v>
      </c>
      <c r="F22" s="5">
        <v>830</v>
      </c>
      <c r="G22" s="5">
        <v>166</v>
      </c>
      <c r="H22" s="5">
        <v>3260</v>
      </c>
      <c r="I22" s="5">
        <v>97.8</v>
      </c>
      <c r="J22" s="5">
        <v>40</v>
      </c>
      <c r="K22" s="5">
        <v>14</v>
      </c>
      <c r="L22" s="5"/>
      <c r="M22" s="5"/>
      <c r="N22" s="15"/>
      <c r="O22" s="6"/>
      <c r="P22" s="5"/>
      <c r="Q22" s="6"/>
      <c r="R22" s="5">
        <v>400</v>
      </c>
      <c r="S22" s="6">
        <v>12</v>
      </c>
      <c r="T22" s="5"/>
      <c r="U22" s="5"/>
      <c r="V22" s="5"/>
      <c r="W22" s="6"/>
    </row>
    <row r="23" spans="1:23" s="7" customFormat="1" ht="21.75" customHeight="1">
      <c r="A23" s="2" t="s">
        <v>45</v>
      </c>
      <c r="B23" s="5">
        <v>4</v>
      </c>
      <c r="C23" s="5">
        <v>915</v>
      </c>
      <c r="D23" s="5">
        <v>3691</v>
      </c>
      <c r="E23" s="6">
        <f t="shared" si="1"/>
        <v>286</v>
      </c>
      <c r="F23" s="5">
        <v>612</v>
      </c>
      <c r="G23" s="5">
        <v>122.4</v>
      </c>
      <c r="H23" s="5">
        <v>2200</v>
      </c>
      <c r="I23" s="5">
        <v>66</v>
      </c>
      <c r="J23" s="5"/>
      <c r="K23" s="5"/>
      <c r="L23" s="5">
        <v>300</v>
      </c>
      <c r="M23" s="5">
        <v>6</v>
      </c>
      <c r="N23" s="15">
        <v>2267</v>
      </c>
      <c r="O23" s="6">
        <v>34.005</v>
      </c>
      <c r="P23" s="5">
        <v>2000</v>
      </c>
      <c r="Q23" s="6">
        <v>32</v>
      </c>
      <c r="R23" s="5">
        <v>1573</v>
      </c>
      <c r="S23" s="6">
        <v>25.595</v>
      </c>
      <c r="T23" s="5"/>
      <c r="U23" s="5"/>
      <c r="V23" s="5"/>
      <c r="W23" s="6"/>
    </row>
    <row r="24" spans="1:23" s="7" customFormat="1" ht="21.75" customHeight="1">
      <c r="A24" s="2" t="s">
        <v>75</v>
      </c>
      <c r="B24" s="5">
        <v>4</v>
      </c>
      <c r="C24" s="5">
        <v>628</v>
      </c>
      <c r="D24" s="5">
        <v>2526</v>
      </c>
      <c r="E24" s="6">
        <f t="shared" si="1"/>
        <v>280.41</v>
      </c>
      <c r="F24" s="5"/>
      <c r="G24" s="5"/>
      <c r="H24" s="5">
        <v>670</v>
      </c>
      <c r="I24" s="5">
        <v>20.1</v>
      </c>
      <c r="J24" s="5"/>
      <c r="K24" s="5"/>
      <c r="L24" s="5">
        <v>8510</v>
      </c>
      <c r="M24" s="5">
        <v>170.2</v>
      </c>
      <c r="N24" s="15">
        <v>5334</v>
      </c>
      <c r="O24" s="6">
        <v>80.01</v>
      </c>
      <c r="P24" s="5"/>
      <c r="Q24" s="6"/>
      <c r="R24" s="5"/>
      <c r="S24" s="6"/>
      <c r="T24" s="5">
        <v>201</v>
      </c>
      <c r="U24" s="5">
        <v>10.1</v>
      </c>
      <c r="V24" s="5"/>
      <c r="W24" s="6"/>
    </row>
  </sheetData>
  <sheetProtection/>
  <mergeCells count="24">
    <mergeCell ref="R4:S4"/>
    <mergeCell ref="T4:U4"/>
    <mergeCell ref="V4:W4"/>
    <mergeCell ref="A3:A5"/>
    <mergeCell ref="B3:B5"/>
    <mergeCell ref="C3:C5"/>
    <mergeCell ref="D3:D5"/>
    <mergeCell ref="E3:E5"/>
    <mergeCell ref="F4:G4"/>
    <mergeCell ref="H4:I4"/>
    <mergeCell ref="J4:K4"/>
    <mergeCell ref="L4:M4"/>
    <mergeCell ref="N4:O4"/>
    <mergeCell ref="P4:Q4"/>
    <mergeCell ref="A2:W2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 horizontalCentered="1" verticalCentered="1"/>
  <pageMargins left="0.31" right="0.16" top="0.47" bottom="0.9" header="0.28" footer="0.16"/>
  <pageSetup horizontalDpi="600" verticalDpi="6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P15" sqref="P15"/>
    </sheetView>
  </sheetViews>
  <sheetFormatPr defaultColWidth="9.00390625" defaultRowHeight="14.25"/>
  <cols>
    <col min="1" max="1" width="6.25390625" style="0" customWidth="1"/>
    <col min="3" max="3" width="10.00390625" style="0" customWidth="1"/>
    <col min="5" max="5" width="11.625" style="0" customWidth="1"/>
    <col min="6" max="6" width="8.50390625" style="0" customWidth="1"/>
    <col min="7" max="7" width="10.125" style="0" customWidth="1"/>
    <col min="8" max="8" width="11.25390625" style="0" customWidth="1"/>
    <col min="9" max="9" width="11.75390625" style="0" customWidth="1"/>
    <col min="10" max="10" width="12.50390625" style="0" customWidth="1"/>
    <col min="11" max="11" width="12.125" style="0" customWidth="1"/>
    <col min="12" max="12" width="11.75390625" style="0" customWidth="1"/>
  </cols>
  <sheetData>
    <row r="1" ht="14.25">
      <c r="A1" s="1" t="s">
        <v>82</v>
      </c>
    </row>
    <row r="2" spans="1:12" ht="45.75" customHeight="1">
      <c r="A2" s="86" t="s">
        <v>83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30" customHeight="1">
      <c r="A3" s="2" t="s">
        <v>84</v>
      </c>
      <c r="B3" s="2" t="s">
        <v>58</v>
      </c>
      <c r="C3" s="3" t="s">
        <v>85</v>
      </c>
      <c r="D3" s="2" t="s">
        <v>86</v>
      </c>
      <c r="E3" s="3" t="s">
        <v>87</v>
      </c>
      <c r="F3" s="2" t="s">
        <v>88</v>
      </c>
      <c r="G3" s="3" t="s">
        <v>89</v>
      </c>
      <c r="H3" s="3" t="s">
        <v>90</v>
      </c>
      <c r="I3" s="3" t="s">
        <v>91</v>
      </c>
      <c r="J3" s="3" t="s">
        <v>92</v>
      </c>
      <c r="K3" s="3" t="s">
        <v>93</v>
      </c>
      <c r="L3" s="3" t="s">
        <v>94</v>
      </c>
    </row>
    <row r="4" spans="1:12" ht="15" customHeight="1">
      <c r="A4" s="5" t="s">
        <v>42</v>
      </c>
      <c r="B4" s="2">
        <v>7</v>
      </c>
      <c r="C4" s="4">
        <v>1684.9211999999998</v>
      </c>
      <c r="D4" s="5">
        <v>27</v>
      </c>
      <c r="E4" s="5">
        <f aca="true" t="shared" si="0" ref="E4:J4">SUM(E5:E31)</f>
        <v>2589</v>
      </c>
      <c r="F4" s="5">
        <f t="shared" si="0"/>
        <v>9849</v>
      </c>
      <c r="G4" s="5">
        <f t="shared" si="0"/>
        <v>2476</v>
      </c>
      <c r="H4" s="5">
        <f t="shared" si="0"/>
        <v>9426</v>
      </c>
      <c r="I4" s="5">
        <f t="shared" si="0"/>
        <v>113</v>
      </c>
      <c r="J4" s="5">
        <f t="shared" si="0"/>
        <v>423</v>
      </c>
      <c r="K4" s="5">
        <v>6508</v>
      </c>
      <c r="L4" s="6">
        <f aca="true" t="shared" si="1" ref="L4:L31">K4*E4/10000</f>
        <v>1684.9212</v>
      </c>
    </row>
    <row r="5" spans="1:12" ht="15" customHeight="1">
      <c r="A5" s="5">
        <v>1</v>
      </c>
      <c r="B5" s="82" t="s">
        <v>45</v>
      </c>
      <c r="C5" s="88">
        <v>379.41639999999995</v>
      </c>
      <c r="D5" s="5" t="s">
        <v>95</v>
      </c>
      <c r="E5" s="5">
        <v>68</v>
      </c>
      <c r="F5" s="5">
        <v>276</v>
      </c>
      <c r="G5" s="5">
        <v>68</v>
      </c>
      <c r="H5" s="5">
        <v>276</v>
      </c>
      <c r="I5" s="5">
        <v>0</v>
      </c>
      <c r="J5" s="5">
        <v>0</v>
      </c>
      <c r="K5" s="5">
        <v>6508</v>
      </c>
      <c r="L5" s="6">
        <f t="shared" si="1"/>
        <v>44.2544</v>
      </c>
    </row>
    <row r="6" spans="1:12" ht="15" customHeight="1">
      <c r="A6" s="5">
        <v>2</v>
      </c>
      <c r="B6" s="47"/>
      <c r="C6" s="89"/>
      <c r="D6" s="5" t="s">
        <v>96</v>
      </c>
      <c r="E6" s="5">
        <v>160</v>
      </c>
      <c r="F6" s="5">
        <v>570</v>
      </c>
      <c r="G6" s="5">
        <v>158</v>
      </c>
      <c r="H6" s="5">
        <v>564</v>
      </c>
      <c r="I6" s="5">
        <v>2</v>
      </c>
      <c r="J6" s="5">
        <v>6</v>
      </c>
      <c r="K6" s="5">
        <v>6508</v>
      </c>
      <c r="L6" s="6">
        <f t="shared" si="1"/>
        <v>104.128</v>
      </c>
    </row>
    <row r="7" spans="1:12" ht="15" customHeight="1">
      <c r="A7" s="5">
        <v>3</v>
      </c>
      <c r="B7" s="47"/>
      <c r="C7" s="89"/>
      <c r="D7" s="5" t="s">
        <v>97</v>
      </c>
      <c r="E7" s="5">
        <v>54</v>
      </c>
      <c r="F7" s="5">
        <v>198</v>
      </c>
      <c r="G7" s="5">
        <v>49</v>
      </c>
      <c r="H7" s="5">
        <v>179</v>
      </c>
      <c r="I7" s="5">
        <v>5</v>
      </c>
      <c r="J7" s="5">
        <v>19</v>
      </c>
      <c r="K7" s="5">
        <v>6508</v>
      </c>
      <c r="L7" s="6">
        <f t="shared" si="1"/>
        <v>35.1432</v>
      </c>
    </row>
    <row r="8" spans="1:12" ht="15" customHeight="1">
      <c r="A8" s="5">
        <v>4</v>
      </c>
      <c r="B8" s="47"/>
      <c r="C8" s="89"/>
      <c r="D8" s="5" t="s">
        <v>98</v>
      </c>
      <c r="E8" s="5">
        <v>96</v>
      </c>
      <c r="F8" s="5">
        <v>343</v>
      </c>
      <c r="G8" s="5">
        <v>96</v>
      </c>
      <c r="H8" s="5">
        <v>343</v>
      </c>
      <c r="I8" s="5">
        <v>0</v>
      </c>
      <c r="J8" s="5">
        <v>0</v>
      </c>
      <c r="K8" s="5">
        <v>6508</v>
      </c>
      <c r="L8" s="6">
        <f t="shared" si="1"/>
        <v>62.4768</v>
      </c>
    </row>
    <row r="9" spans="1:12" ht="15" customHeight="1">
      <c r="A9" s="5">
        <v>5</v>
      </c>
      <c r="B9" s="47"/>
      <c r="C9" s="89"/>
      <c r="D9" s="5" t="s">
        <v>99</v>
      </c>
      <c r="E9" s="5">
        <v>93</v>
      </c>
      <c r="F9" s="5">
        <v>374</v>
      </c>
      <c r="G9" s="5">
        <v>92</v>
      </c>
      <c r="H9" s="5">
        <v>371</v>
      </c>
      <c r="I9" s="5">
        <v>1</v>
      </c>
      <c r="J9" s="5">
        <v>3</v>
      </c>
      <c r="K9" s="5">
        <v>6508</v>
      </c>
      <c r="L9" s="6">
        <f t="shared" si="1"/>
        <v>60.5244</v>
      </c>
    </row>
    <row r="10" spans="1:12" ht="15" customHeight="1">
      <c r="A10" s="5">
        <v>6</v>
      </c>
      <c r="B10" s="47"/>
      <c r="C10" s="89"/>
      <c r="D10" s="5" t="s">
        <v>100</v>
      </c>
      <c r="E10" s="5">
        <v>29</v>
      </c>
      <c r="F10" s="5">
        <v>76</v>
      </c>
      <c r="G10" s="5">
        <v>26</v>
      </c>
      <c r="H10" s="5">
        <v>68</v>
      </c>
      <c r="I10" s="5">
        <v>3</v>
      </c>
      <c r="J10" s="5">
        <v>8</v>
      </c>
      <c r="K10" s="5">
        <v>6508</v>
      </c>
      <c r="L10" s="6">
        <f t="shared" si="1"/>
        <v>18.8732</v>
      </c>
    </row>
    <row r="11" spans="1:12" ht="15" customHeight="1">
      <c r="A11" s="5">
        <v>7</v>
      </c>
      <c r="B11" s="87"/>
      <c r="C11" s="90"/>
      <c r="D11" s="5" t="s">
        <v>101</v>
      </c>
      <c r="E11" s="5">
        <v>83</v>
      </c>
      <c r="F11" s="5">
        <v>414</v>
      </c>
      <c r="G11" s="5">
        <v>83</v>
      </c>
      <c r="H11" s="5">
        <v>414</v>
      </c>
      <c r="I11" s="5">
        <v>0</v>
      </c>
      <c r="J11" s="5">
        <v>0</v>
      </c>
      <c r="K11" s="5">
        <v>6508</v>
      </c>
      <c r="L11" s="6">
        <f t="shared" si="1"/>
        <v>54.0164</v>
      </c>
    </row>
    <row r="12" spans="1:12" ht="15" customHeight="1">
      <c r="A12" s="5">
        <v>8</v>
      </c>
      <c r="B12" s="82" t="s">
        <v>50</v>
      </c>
      <c r="C12" s="88">
        <v>370.3052</v>
      </c>
      <c r="D12" s="5" t="s">
        <v>102</v>
      </c>
      <c r="E12" s="5">
        <v>90</v>
      </c>
      <c r="F12" s="5">
        <v>367</v>
      </c>
      <c r="G12" s="5">
        <v>85</v>
      </c>
      <c r="H12" s="5">
        <v>342</v>
      </c>
      <c r="I12" s="5">
        <v>5</v>
      </c>
      <c r="J12" s="5">
        <v>25</v>
      </c>
      <c r="K12" s="5">
        <v>6508</v>
      </c>
      <c r="L12" s="6">
        <f t="shared" si="1"/>
        <v>58.572</v>
      </c>
    </row>
    <row r="13" spans="1:12" ht="15" customHeight="1">
      <c r="A13" s="5">
        <v>9</v>
      </c>
      <c r="B13" s="47"/>
      <c r="C13" s="89"/>
      <c r="D13" s="5" t="s">
        <v>103</v>
      </c>
      <c r="E13" s="5">
        <v>90</v>
      </c>
      <c r="F13" s="5">
        <v>339</v>
      </c>
      <c r="G13" s="5">
        <v>83</v>
      </c>
      <c r="H13" s="5">
        <v>316</v>
      </c>
      <c r="I13" s="5">
        <v>7</v>
      </c>
      <c r="J13" s="5">
        <v>23</v>
      </c>
      <c r="K13" s="5">
        <v>6508</v>
      </c>
      <c r="L13" s="6">
        <f t="shared" si="1"/>
        <v>58.572</v>
      </c>
    </row>
    <row r="14" spans="1:12" ht="15" customHeight="1">
      <c r="A14" s="5">
        <v>10</v>
      </c>
      <c r="B14" s="47"/>
      <c r="C14" s="89"/>
      <c r="D14" s="5" t="s">
        <v>104</v>
      </c>
      <c r="E14" s="5">
        <v>84</v>
      </c>
      <c r="F14" s="5">
        <v>370</v>
      </c>
      <c r="G14" s="5">
        <v>83</v>
      </c>
      <c r="H14" s="5">
        <v>364</v>
      </c>
      <c r="I14" s="5">
        <v>1</v>
      </c>
      <c r="J14" s="5">
        <v>6</v>
      </c>
      <c r="K14" s="5">
        <v>6508</v>
      </c>
      <c r="L14" s="6">
        <f t="shared" si="1"/>
        <v>54.6672</v>
      </c>
    </row>
    <row r="15" spans="1:12" ht="15" customHeight="1">
      <c r="A15" s="5">
        <v>11</v>
      </c>
      <c r="B15" s="47"/>
      <c r="C15" s="89"/>
      <c r="D15" s="5" t="s">
        <v>105</v>
      </c>
      <c r="E15" s="5">
        <v>87</v>
      </c>
      <c r="F15" s="5">
        <v>391</v>
      </c>
      <c r="G15" s="5">
        <v>85</v>
      </c>
      <c r="H15" s="5">
        <v>382</v>
      </c>
      <c r="I15" s="5">
        <v>2</v>
      </c>
      <c r="J15" s="5">
        <v>9</v>
      </c>
      <c r="K15" s="5">
        <v>6508</v>
      </c>
      <c r="L15" s="6">
        <f t="shared" si="1"/>
        <v>56.6196</v>
      </c>
    </row>
    <row r="16" spans="1:12" ht="15" customHeight="1">
      <c r="A16" s="5">
        <v>12</v>
      </c>
      <c r="B16" s="47"/>
      <c r="C16" s="89"/>
      <c r="D16" s="5" t="s">
        <v>106</v>
      </c>
      <c r="E16" s="5">
        <v>64</v>
      </c>
      <c r="F16" s="5">
        <v>209</v>
      </c>
      <c r="G16" s="5">
        <v>61</v>
      </c>
      <c r="H16" s="5">
        <v>195</v>
      </c>
      <c r="I16" s="5">
        <v>3</v>
      </c>
      <c r="J16" s="5">
        <v>14</v>
      </c>
      <c r="K16" s="5">
        <v>6508</v>
      </c>
      <c r="L16" s="6">
        <f t="shared" si="1"/>
        <v>41.6512</v>
      </c>
    </row>
    <row r="17" spans="1:12" ht="15" customHeight="1">
      <c r="A17" s="5">
        <v>13</v>
      </c>
      <c r="B17" s="47"/>
      <c r="C17" s="89"/>
      <c r="D17" s="5" t="s">
        <v>107</v>
      </c>
      <c r="E17" s="5">
        <v>76</v>
      </c>
      <c r="F17" s="5">
        <v>261</v>
      </c>
      <c r="G17" s="5">
        <v>74</v>
      </c>
      <c r="H17" s="5">
        <v>256</v>
      </c>
      <c r="I17" s="5">
        <v>2</v>
      </c>
      <c r="J17" s="5">
        <v>5</v>
      </c>
      <c r="K17" s="5">
        <v>6508</v>
      </c>
      <c r="L17" s="6">
        <f t="shared" si="1"/>
        <v>49.4608</v>
      </c>
    </row>
    <row r="18" spans="1:12" ht="15" customHeight="1">
      <c r="A18" s="5">
        <v>14</v>
      </c>
      <c r="B18" s="87"/>
      <c r="C18" s="90"/>
      <c r="D18" s="5" t="s">
        <v>108</v>
      </c>
      <c r="E18" s="5">
        <v>78</v>
      </c>
      <c r="F18" s="5">
        <v>264</v>
      </c>
      <c r="G18" s="5">
        <v>76</v>
      </c>
      <c r="H18" s="5">
        <v>260</v>
      </c>
      <c r="I18" s="7">
        <v>2</v>
      </c>
      <c r="J18" s="5">
        <v>4</v>
      </c>
      <c r="K18" s="5">
        <v>6508</v>
      </c>
      <c r="L18" s="6">
        <f t="shared" si="1"/>
        <v>50.7624</v>
      </c>
    </row>
    <row r="19" spans="1:12" ht="15" customHeight="1">
      <c r="A19" s="5">
        <v>15</v>
      </c>
      <c r="B19" s="82" t="s">
        <v>49</v>
      </c>
      <c r="C19" s="88">
        <v>588.9739999999999</v>
      </c>
      <c r="D19" s="5" t="s">
        <v>109</v>
      </c>
      <c r="E19" s="5">
        <v>254</v>
      </c>
      <c r="F19" s="5">
        <v>1053</v>
      </c>
      <c r="G19" s="5">
        <v>248</v>
      </c>
      <c r="H19" s="5">
        <v>1029</v>
      </c>
      <c r="I19" s="5">
        <v>6</v>
      </c>
      <c r="J19" s="5">
        <v>24</v>
      </c>
      <c r="K19" s="5">
        <v>6508</v>
      </c>
      <c r="L19" s="6">
        <f t="shared" si="1"/>
        <v>165.3032</v>
      </c>
    </row>
    <row r="20" spans="1:12" ht="15" customHeight="1">
      <c r="A20" s="5">
        <v>16</v>
      </c>
      <c r="B20" s="47"/>
      <c r="C20" s="89"/>
      <c r="D20" s="5" t="s">
        <v>110</v>
      </c>
      <c r="E20" s="5">
        <v>299</v>
      </c>
      <c r="F20" s="5">
        <v>1125</v>
      </c>
      <c r="G20" s="5">
        <v>296</v>
      </c>
      <c r="H20" s="5">
        <v>1113</v>
      </c>
      <c r="I20" s="5">
        <v>3</v>
      </c>
      <c r="J20" s="5">
        <v>12</v>
      </c>
      <c r="K20" s="5">
        <v>6508</v>
      </c>
      <c r="L20" s="6">
        <f t="shared" si="1"/>
        <v>194.5892</v>
      </c>
    </row>
    <row r="21" spans="1:12" ht="15" customHeight="1">
      <c r="A21" s="5">
        <v>17</v>
      </c>
      <c r="B21" s="47"/>
      <c r="C21" s="89"/>
      <c r="D21" s="5" t="s">
        <v>96</v>
      </c>
      <c r="E21" s="5">
        <v>337</v>
      </c>
      <c r="F21" s="5">
        <v>1203</v>
      </c>
      <c r="G21" s="5">
        <v>333</v>
      </c>
      <c r="H21" s="5">
        <v>1187</v>
      </c>
      <c r="I21" s="5">
        <v>4</v>
      </c>
      <c r="J21" s="5">
        <v>16</v>
      </c>
      <c r="K21" s="5">
        <v>6508</v>
      </c>
      <c r="L21" s="6">
        <f t="shared" si="1"/>
        <v>219.3196</v>
      </c>
    </row>
    <row r="22" spans="1:12" ht="15" customHeight="1">
      <c r="A22" s="5">
        <v>18</v>
      </c>
      <c r="B22" s="87"/>
      <c r="C22" s="90"/>
      <c r="D22" s="5" t="s">
        <v>111</v>
      </c>
      <c r="E22" s="5">
        <v>15</v>
      </c>
      <c r="F22" s="5">
        <v>75</v>
      </c>
      <c r="G22" s="5">
        <v>15</v>
      </c>
      <c r="H22" s="5">
        <v>75</v>
      </c>
      <c r="I22" s="5">
        <v>0</v>
      </c>
      <c r="J22" s="5">
        <v>0</v>
      </c>
      <c r="K22" s="5">
        <v>6508</v>
      </c>
      <c r="L22" s="6">
        <f t="shared" si="1"/>
        <v>9.762</v>
      </c>
    </row>
    <row r="23" spans="1:12" ht="15" customHeight="1">
      <c r="A23" s="5">
        <v>19</v>
      </c>
      <c r="B23" s="82" t="s">
        <v>54</v>
      </c>
      <c r="C23" s="88">
        <v>301.9712</v>
      </c>
      <c r="D23" s="5" t="s">
        <v>112</v>
      </c>
      <c r="E23" s="5">
        <v>142</v>
      </c>
      <c r="F23" s="5">
        <v>510</v>
      </c>
      <c r="G23" s="5">
        <v>134</v>
      </c>
      <c r="H23" s="5">
        <v>481</v>
      </c>
      <c r="I23" s="5">
        <v>8</v>
      </c>
      <c r="J23" s="5">
        <v>29</v>
      </c>
      <c r="K23" s="5">
        <v>6508</v>
      </c>
      <c r="L23" s="6">
        <f t="shared" si="1"/>
        <v>92.4136</v>
      </c>
    </row>
    <row r="24" spans="1:12" ht="15" customHeight="1">
      <c r="A24" s="5">
        <v>20</v>
      </c>
      <c r="B24" s="47"/>
      <c r="C24" s="89"/>
      <c r="D24" s="5" t="s">
        <v>113</v>
      </c>
      <c r="E24" s="5">
        <v>166</v>
      </c>
      <c r="F24" s="5">
        <v>635</v>
      </c>
      <c r="G24" s="5">
        <v>162</v>
      </c>
      <c r="H24" s="5">
        <v>627</v>
      </c>
      <c r="I24" s="5">
        <v>4</v>
      </c>
      <c r="J24" s="5">
        <v>8</v>
      </c>
      <c r="K24" s="5">
        <v>6508</v>
      </c>
      <c r="L24" s="6">
        <f t="shared" si="1"/>
        <v>108.0328</v>
      </c>
    </row>
    <row r="25" spans="1:12" ht="15" customHeight="1">
      <c r="A25" s="5">
        <v>21</v>
      </c>
      <c r="B25" s="47"/>
      <c r="C25" s="89"/>
      <c r="D25" s="5" t="s">
        <v>114</v>
      </c>
      <c r="E25" s="5">
        <v>78</v>
      </c>
      <c r="F25" s="5">
        <v>257</v>
      </c>
      <c r="G25" s="5">
        <v>77</v>
      </c>
      <c r="H25" s="5">
        <v>256</v>
      </c>
      <c r="I25" s="5">
        <v>1</v>
      </c>
      <c r="J25" s="5">
        <v>1</v>
      </c>
      <c r="K25" s="5">
        <v>6508</v>
      </c>
      <c r="L25" s="6">
        <f t="shared" si="1"/>
        <v>50.7624</v>
      </c>
    </row>
    <row r="26" spans="1:12" ht="15" customHeight="1">
      <c r="A26" s="5">
        <v>22</v>
      </c>
      <c r="B26" s="87"/>
      <c r="C26" s="90"/>
      <c r="D26" s="5" t="s">
        <v>115</v>
      </c>
      <c r="E26" s="5">
        <v>78</v>
      </c>
      <c r="F26" s="5">
        <v>327</v>
      </c>
      <c r="G26" s="5">
        <v>29</v>
      </c>
      <c r="H26" s="5">
        <v>126</v>
      </c>
      <c r="I26" s="5">
        <v>49</v>
      </c>
      <c r="J26" s="5">
        <v>201</v>
      </c>
      <c r="K26" s="5">
        <v>6508</v>
      </c>
      <c r="L26" s="6">
        <f t="shared" si="1"/>
        <v>50.7624</v>
      </c>
    </row>
    <row r="27" spans="1:12" ht="15" customHeight="1">
      <c r="A27" s="5">
        <v>23</v>
      </c>
      <c r="B27" s="2" t="s">
        <v>43</v>
      </c>
      <c r="C27" s="4">
        <v>0</v>
      </c>
      <c r="D27" s="5" t="s">
        <v>116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6">
        <f t="shared" si="1"/>
        <v>0</v>
      </c>
    </row>
    <row r="28" spans="1:12" ht="15" customHeight="1">
      <c r="A28" s="5">
        <v>24</v>
      </c>
      <c r="B28" s="78" t="s">
        <v>55</v>
      </c>
      <c r="C28" s="88">
        <v>4.5556</v>
      </c>
      <c r="D28" s="5" t="s">
        <v>117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6">
        <f t="shared" si="1"/>
        <v>0</v>
      </c>
    </row>
    <row r="29" spans="1:12" ht="15" customHeight="1">
      <c r="A29" s="5">
        <v>25</v>
      </c>
      <c r="B29" s="78"/>
      <c r="C29" s="90"/>
      <c r="D29" s="5" t="s">
        <v>118</v>
      </c>
      <c r="E29" s="5">
        <v>7</v>
      </c>
      <c r="F29" s="5">
        <v>25</v>
      </c>
      <c r="G29" s="5">
        <v>7</v>
      </c>
      <c r="H29" s="5">
        <v>25</v>
      </c>
      <c r="I29" s="5">
        <v>0</v>
      </c>
      <c r="J29" s="5">
        <v>0</v>
      </c>
      <c r="K29" s="5">
        <v>6508</v>
      </c>
      <c r="L29" s="6">
        <f t="shared" si="1"/>
        <v>4.5556</v>
      </c>
    </row>
    <row r="30" spans="1:12" ht="15" customHeight="1">
      <c r="A30" s="5">
        <v>26</v>
      </c>
      <c r="B30" s="78" t="s">
        <v>81</v>
      </c>
      <c r="C30" s="88">
        <v>39.698800000000006</v>
      </c>
      <c r="D30" s="5" t="s">
        <v>119</v>
      </c>
      <c r="E30" s="5">
        <v>16</v>
      </c>
      <c r="F30" s="5">
        <v>37</v>
      </c>
      <c r="G30" s="5">
        <v>15</v>
      </c>
      <c r="H30" s="5">
        <v>36</v>
      </c>
      <c r="I30" s="5">
        <v>1</v>
      </c>
      <c r="J30" s="5">
        <v>1</v>
      </c>
      <c r="K30" s="5">
        <v>6508</v>
      </c>
      <c r="L30" s="6">
        <f t="shared" si="1"/>
        <v>10.4128</v>
      </c>
    </row>
    <row r="31" spans="1:12" ht="15" customHeight="1">
      <c r="A31" s="5">
        <v>27</v>
      </c>
      <c r="B31" s="78"/>
      <c r="C31" s="90"/>
      <c r="D31" s="5" t="s">
        <v>120</v>
      </c>
      <c r="E31" s="5">
        <v>45</v>
      </c>
      <c r="F31" s="5">
        <v>150</v>
      </c>
      <c r="G31" s="5">
        <v>41</v>
      </c>
      <c r="H31" s="5">
        <v>141</v>
      </c>
      <c r="I31" s="5">
        <v>4</v>
      </c>
      <c r="J31" s="5">
        <v>9</v>
      </c>
      <c r="K31" s="5">
        <v>6508</v>
      </c>
      <c r="L31" s="6">
        <f t="shared" si="1"/>
        <v>29.286</v>
      </c>
    </row>
  </sheetData>
  <sheetProtection/>
  <mergeCells count="13">
    <mergeCell ref="B30:B31"/>
    <mergeCell ref="C5:C11"/>
    <mergeCell ref="C12:C18"/>
    <mergeCell ref="C19:C22"/>
    <mergeCell ref="C23:C26"/>
    <mergeCell ref="C28:C29"/>
    <mergeCell ref="C30:C31"/>
    <mergeCell ref="A2:L2"/>
    <mergeCell ref="B5:B11"/>
    <mergeCell ref="B12:B18"/>
    <mergeCell ref="B19:B22"/>
    <mergeCell ref="B23:B26"/>
    <mergeCell ref="B28:B29"/>
  </mergeCells>
  <printOptions/>
  <pageMargins left="0.71" right="0.55" top="0.35" bottom="0.31" header="0.31" footer="0.2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zoomScalePageLayoutView="0" workbookViewId="0" topLeftCell="A1">
      <selection activeCell="N17" sqref="N17"/>
    </sheetView>
  </sheetViews>
  <sheetFormatPr defaultColWidth="9.00390625" defaultRowHeight="14.25"/>
  <cols>
    <col min="1" max="1" width="4.875" style="0" customWidth="1"/>
    <col min="2" max="2" width="9.00390625" style="0" customWidth="1"/>
    <col min="3" max="3" width="10.25390625" style="0" customWidth="1"/>
    <col min="4" max="5" width="11.375" style="0" customWidth="1"/>
    <col min="6" max="6" width="10.00390625" style="0" customWidth="1"/>
    <col min="7" max="10" width="11.375" style="0" customWidth="1"/>
    <col min="11" max="11" width="9.625" style="0" customWidth="1"/>
    <col min="12" max="12" width="9.875" style="0" customWidth="1"/>
    <col min="13" max="13" width="11.375" style="0" customWidth="1"/>
  </cols>
  <sheetData>
    <row r="1" ht="14.25">
      <c r="A1" s="1" t="s">
        <v>121</v>
      </c>
    </row>
    <row r="2" spans="1:12" ht="61.5" customHeight="1">
      <c r="A2" s="86" t="s">
        <v>122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48" customHeight="1">
      <c r="A3" s="2" t="s">
        <v>84</v>
      </c>
      <c r="B3" s="2" t="s">
        <v>58</v>
      </c>
      <c r="C3" s="3" t="s">
        <v>85</v>
      </c>
      <c r="D3" s="2" t="s">
        <v>86</v>
      </c>
      <c r="E3" s="3" t="s">
        <v>87</v>
      </c>
      <c r="F3" s="2" t="s">
        <v>88</v>
      </c>
      <c r="G3" s="2" t="s">
        <v>123</v>
      </c>
      <c r="H3" s="2" t="s">
        <v>124</v>
      </c>
      <c r="I3" s="3" t="s">
        <v>91</v>
      </c>
      <c r="J3" s="3" t="s">
        <v>92</v>
      </c>
      <c r="K3" s="3" t="s">
        <v>93</v>
      </c>
      <c r="L3" s="3" t="s">
        <v>94</v>
      </c>
    </row>
    <row r="4" spans="1:12" ht="21" customHeight="1">
      <c r="A4" s="2" t="s">
        <v>42</v>
      </c>
      <c r="B4" s="2">
        <v>8</v>
      </c>
      <c r="C4" s="4">
        <v>903.96</v>
      </c>
      <c r="D4" s="5">
        <v>15</v>
      </c>
      <c r="E4" s="5">
        <f aca="true" t="shared" si="0" ref="E4:J4">SUM(E5:E19)</f>
        <v>1389</v>
      </c>
      <c r="F4" s="5">
        <f t="shared" si="0"/>
        <v>5231</v>
      </c>
      <c r="G4" s="5">
        <f t="shared" si="0"/>
        <v>549</v>
      </c>
      <c r="H4" s="5">
        <f t="shared" si="0"/>
        <v>1933</v>
      </c>
      <c r="I4" s="5">
        <f t="shared" si="0"/>
        <v>840</v>
      </c>
      <c r="J4" s="5">
        <f t="shared" si="0"/>
        <v>1740</v>
      </c>
      <c r="K4" s="5">
        <v>6508</v>
      </c>
      <c r="L4" s="6">
        <f>K4*E4/10000</f>
        <v>903.9612</v>
      </c>
    </row>
    <row r="5" spans="1:12" ht="21" customHeight="1">
      <c r="A5" s="5">
        <v>1</v>
      </c>
      <c r="B5" s="78" t="s">
        <v>52</v>
      </c>
      <c r="C5" s="88">
        <v>53.37</v>
      </c>
      <c r="D5" s="5" t="s">
        <v>125</v>
      </c>
      <c r="E5" s="5">
        <v>38</v>
      </c>
      <c r="F5" s="5">
        <v>163</v>
      </c>
      <c r="G5" s="5">
        <v>38</v>
      </c>
      <c r="H5" s="5">
        <v>163</v>
      </c>
      <c r="I5" s="5">
        <v>0</v>
      </c>
      <c r="J5" s="5">
        <v>0</v>
      </c>
      <c r="K5" s="5">
        <v>6508</v>
      </c>
      <c r="L5" s="6">
        <f aca="true" t="shared" si="1" ref="L5:L19">K5*E5/10000</f>
        <v>24.7304</v>
      </c>
    </row>
    <row r="6" spans="1:12" ht="21" customHeight="1">
      <c r="A6" s="5">
        <v>2</v>
      </c>
      <c r="B6" s="78"/>
      <c r="C6" s="90"/>
      <c r="D6" s="5" t="s">
        <v>126</v>
      </c>
      <c r="E6" s="5">
        <v>44</v>
      </c>
      <c r="F6" s="5">
        <v>183</v>
      </c>
      <c r="G6" s="5">
        <v>44</v>
      </c>
      <c r="H6" s="5">
        <v>183</v>
      </c>
      <c r="I6" s="5">
        <v>0</v>
      </c>
      <c r="J6" s="5">
        <v>0</v>
      </c>
      <c r="K6" s="5">
        <v>6508</v>
      </c>
      <c r="L6" s="6">
        <f t="shared" si="1"/>
        <v>28.6352</v>
      </c>
    </row>
    <row r="7" spans="1:12" ht="21" customHeight="1">
      <c r="A7" s="5">
        <v>3</v>
      </c>
      <c r="B7" s="78" t="s">
        <v>46</v>
      </c>
      <c r="C7" s="88">
        <v>80.7</v>
      </c>
      <c r="D7" s="5" t="s">
        <v>127</v>
      </c>
      <c r="E7" s="5">
        <v>107</v>
      </c>
      <c r="F7" s="5">
        <v>430</v>
      </c>
      <c r="G7" s="5">
        <v>101</v>
      </c>
      <c r="H7" s="5">
        <v>401</v>
      </c>
      <c r="I7" s="5">
        <v>6</v>
      </c>
      <c r="J7" s="5">
        <v>29</v>
      </c>
      <c r="K7" s="5">
        <v>6508</v>
      </c>
      <c r="L7" s="6">
        <f t="shared" si="1"/>
        <v>69.6356</v>
      </c>
    </row>
    <row r="8" spans="1:12" ht="21" customHeight="1">
      <c r="A8" s="5">
        <v>4</v>
      </c>
      <c r="B8" s="78"/>
      <c r="C8" s="90"/>
      <c r="D8" s="5" t="s">
        <v>128</v>
      </c>
      <c r="E8" s="5">
        <v>17</v>
      </c>
      <c r="F8" s="5">
        <v>43</v>
      </c>
      <c r="G8" s="5">
        <v>8</v>
      </c>
      <c r="H8" s="5">
        <v>15</v>
      </c>
      <c r="I8" s="5">
        <v>9</v>
      </c>
      <c r="J8" s="5">
        <v>28</v>
      </c>
      <c r="K8" s="5">
        <v>6508</v>
      </c>
      <c r="L8" s="6">
        <f t="shared" si="1"/>
        <v>11.0636</v>
      </c>
    </row>
    <row r="9" spans="1:12" ht="21" customHeight="1">
      <c r="A9" s="5">
        <v>5</v>
      </c>
      <c r="B9" s="78" t="s">
        <v>81</v>
      </c>
      <c r="C9" s="88">
        <v>141.87</v>
      </c>
      <c r="D9" s="5" t="s">
        <v>129</v>
      </c>
      <c r="E9" s="5">
        <v>161</v>
      </c>
      <c r="F9" s="5">
        <v>594</v>
      </c>
      <c r="G9" s="5">
        <v>120</v>
      </c>
      <c r="H9" s="5">
        <v>453</v>
      </c>
      <c r="I9" s="5">
        <v>41</v>
      </c>
      <c r="J9" s="5">
        <v>141</v>
      </c>
      <c r="K9" s="5">
        <v>6508</v>
      </c>
      <c r="L9" s="6">
        <f t="shared" si="1"/>
        <v>104.7788</v>
      </c>
    </row>
    <row r="10" spans="1:12" ht="21" customHeight="1">
      <c r="A10" s="5">
        <v>6</v>
      </c>
      <c r="B10" s="78"/>
      <c r="C10" s="90"/>
      <c r="D10" s="5" t="s">
        <v>130</v>
      </c>
      <c r="E10" s="5">
        <v>57</v>
      </c>
      <c r="F10" s="5">
        <v>186</v>
      </c>
      <c r="G10" s="5">
        <v>34</v>
      </c>
      <c r="H10" s="5">
        <v>102</v>
      </c>
      <c r="I10" s="5">
        <v>23</v>
      </c>
      <c r="J10" s="5">
        <v>84</v>
      </c>
      <c r="K10" s="5">
        <v>6508</v>
      </c>
      <c r="L10" s="6">
        <f t="shared" si="1"/>
        <v>37.0956</v>
      </c>
    </row>
    <row r="11" spans="1:12" ht="21" customHeight="1">
      <c r="A11" s="5">
        <v>7</v>
      </c>
      <c r="B11" s="2" t="s">
        <v>72</v>
      </c>
      <c r="C11" s="4">
        <v>0</v>
      </c>
      <c r="D11" s="5" t="s">
        <v>131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">
        <f t="shared" si="1"/>
        <v>0</v>
      </c>
    </row>
    <row r="12" spans="1:12" ht="21" customHeight="1">
      <c r="A12" s="5">
        <v>8</v>
      </c>
      <c r="B12" s="2" t="s">
        <v>47</v>
      </c>
      <c r="C12" s="4">
        <v>259.02</v>
      </c>
      <c r="D12" s="5" t="s">
        <v>132</v>
      </c>
      <c r="E12" s="5">
        <v>398</v>
      </c>
      <c r="F12" s="5">
        <v>1454</v>
      </c>
      <c r="G12" s="5">
        <v>26</v>
      </c>
      <c r="H12" s="5">
        <v>89</v>
      </c>
      <c r="I12" s="5">
        <v>372</v>
      </c>
      <c r="J12" s="5">
        <v>0</v>
      </c>
      <c r="K12" s="5">
        <v>6508</v>
      </c>
      <c r="L12" s="6">
        <f t="shared" si="1"/>
        <v>259.0184</v>
      </c>
    </row>
    <row r="13" spans="1:12" ht="21" customHeight="1">
      <c r="A13" s="5">
        <v>9</v>
      </c>
      <c r="B13" s="2" t="s">
        <v>44</v>
      </c>
      <c r="C13" s="4">
        <v>34.49</v>
      </c>
      <c r="D13" s="5" t="s">
        <v>133</v>
      </c>
      <c r="E13" s="5">
        <v>53</v>
      </c>
      <c r="F13" s="5">
        <v>152</v>
      </c>
      <c r="G13" s="5">
        <v>49</v>
      </c>
      <c r="H13" s="5">
        <v>132</v>
      </c>
      <c r="I13" s="5">
        <v>4</v>
      </c>
      <c r="J13" s="5">
        <v>20</v>
      </c>
      <c r="K13" s="5">
        <v>6508</v>
      </c>
      <c r="L13" s="6">
        <f t="shared" si="1"/>
        <v>34.4924</v>
      </c>
    </row>
    <row r="14" spans="1:12" ht="21" customHeight="1">
      <c r="A14" s="5">
        <v>10</v>
      </c>
      <c r="B14" s="78" t="s">
        <v>49</v>
      </c>
      <c r="C14" s="88">
        <v>136.02</v>
      </c>
      <c r="D14" s="5" t="s">
        <v>134</v>
      </c>
      <c r="E14" s="5">
        <v>52</v>
      </c>
      <c r="F14" s="5">
        <v>178</v>
      </c>
      <c r="G14" s="5">
        <v>52</v>
      </c>
      <c r="H14" s="5">
        <v>178</v>
      </c>
      <c r="I14" s="5">
        <v>0</v>
      </c>
      <c r="J14" s="5">
        <v>0</v>
      </c>
      <c r="K14" s="5">
        <v>6508</v>
      </c>
      <c r="L14" s="6">
        <f t="shared" si="1"/>
        <v>33.8416</v>
      </c>
    </row>
    <row r="15" spans="1:12" ht="21" customHeight="1">
      <c r="A15" s="5">
        <v>11</v>
      </c>
      <c r="B15" s="78"/>
      <c r="C15" s="89"/>
      <c r="D15" s="5" t="s">
        <v>135</v>
      </c>
      <c r="E15" s="5">
        <v>52</v>
      </c>
      <c r="F15" s="5">
        <v>221</v>
      </c>
      <c r="G15" s="5">
        <v>12</v>
      </c>
      <c r="H15" s="5">
        <v>28</v>
      </c>
      <c r="I15" s="5">
        <v>40</v>
      </c>
      <c r="J15" s="5">
        <v>0</v>
      </c>
      <c r="K15" s="5">
        <v>6508</v>
      </c>
      <c r="L15" s="6">
        <f t="shared" si="1"/>
        <v>33.8416</v>
      </c>
    </row>
    <row r="16" spans="1:12" ht="21" customHeight="1">
      <c r="A16" s="5">
        <v>12</v>
      </c>
      <c r="B16" s="78"/>
      <c r="C16" s="89"/>
      <c r="D16" s="5" t="s">
        <v>136</v>
      </c>
      <c r="E16" s="5">
        <v>58</v>
      </c>
      <c r="F16" s="5">
        <v>226</v>
      </c>
      <c r="G16" s="5">
        <v>15</v>
      </c>
      <c r="H16" s="5">
        <v>33</v>
      </c>
      <c r="I16" s="5">
        <v>43</v>
      </c>
      <c r="J16" s="5">
        <v>193</v>
      </c>
      <c r="K16" s="5">
        <v>6508</v>
      </c>
      <c r="L16" s="6">
        <f t="shared" si="1"/>
        <v>37.7464</v>
      </c>
    </row>
    <row r="17" spans="1:12" ht="21" customHeight="1">
      <c r="A17" s="5">
        <v>13</v>
      </c>
      <c r="B17" s="78"/>
      <c r="C17" s="89"/>
      <c r="D17" s="5" t="s">
        <v>137</v>
      </c>
      <c r="E17" s="5">
        <v>10</v>
      </c>
      <c r="F17" s="5">
        <v>31</v>
      </c>
      <c r="G17" s="5">
        <v>5</v>
      </c>
      <c r="H17" s="5">
        <v>11</v>
      </c>
      <c r="I17" s="5">
        <v>5</v>
      </c>
      <c r="J17" s="5">
        <v>20</v>
      </c>
      <c r="K17" s="5">
        <v>6508</v>
      </c>
      <c r="L17" s="6">
        <f t="shared" si="1"/>
        <v>6.508</v>
      </c>
    </row>
    <row r="18" spans="1:12" ht="21" customHeight="1">
      <c r="A18" s="5">
        <v>14</v>
      </c>
      <c r="B18" s="78"/>
      <c r="C18" s="90"/>
      <c r="D18" s="5" t="s">
        <v>138</v>
      </c>
      <c r="E18" s="5">
        <v>37</v>
      </c>
      <c r="F18" s="5">
        <v>132</v>
      </c>
      <c r="G18" s="5">
        <v>17</v>
      </c>
      <c r="H18" s="5">
        <v>31</v>
      </c>
      <c r="I18" s="7">
        <v>20</v>
      </c>
      <c r="J18" s="5">
        <v>101</v>
      </c>
      <c r="K18" s="5">
        <v>6508</v>
      </c>
      <c r="L18" s="6">
        <f t="shared" si="1"/>
        <v>24.0796</v>
      </c>
    </row>
    <row r="19" spans="1:12" ht="21" customHeight="1">
      <c r="A19" s="5">
        <v>15</v>
      </c>
      <c r="B19" s="2" t="s">
        <v>53</v>
      </c>
      <c r="C19" s="4">
        <v>198.49</v>
      </c>
      <c r="D19" s="5" t="s">
        <v>139</v>
      </c>
      <c r="E19" s="5">
        <v>305</v>
      </c>
      <c r="F19" s="5">
        <v>1238</v>
      </c>
      <c r="G19" s="5">
        <v>28</v>
      </c>
      <c r="H19" s="5">
        <v>114</v>
      </c>
      <c r="I19" s="5">
        <v>277</v>
      </c>
      <c r="J19" s="5">
        <v>1124</v>
      </c>
      <c r="K19" s="5">
        <v>6508</v>
      </c>
      <c r="L19" s="6">
        <f t="shared" si="1"/>
        <v>198.494</v>
      </c>
    </row>
  </sheetData>
  <sheetProtection/>
  <mergeCells count="9">
    <mergeCell ref="A2:L2"/>
    <mergeCell ref="B5:B6"/>
    <mergeCell ref="B7:B8"/>
    <mergeCell ref="B9:B10"/>
    <mergeCell ref="B14:B18"/>
    <mergeCell ref="C5:C6"/>
    <mergeCell ref="C7:C8"/>
    <mergeCell ref="C9:C10"/>
    <mergeCell ref="C14:C18"/>
  </mergeCells>
  <printOptions/>
  <pageMargins left="0.75" right="0.55" top="0.43" bottom="0.7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2018-02-05T02:35:48Z</cp:lastPrinted>
  <dcterms:created xsi:type="dcterms:W3CDTF">1996-12-17T01:32:42Z</dcterms:created>
  <dcterms:modified xsi:type="dcterms:W3CDTF">2018-06-13T00:42:31Z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